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10" windowWidth="21075" windowHeight="7890" firstSheet="11" activeTab="19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  <sheet name="Приложение 11" sheetId="17" r:id="rId11"/>
    <sheet name="Приложение 12" sheetId="18" r:id="rId12"/>
    <sheet name="Приложение 13" sheetId="12" r:id="rId13"/>
    <sheet name="Приложение 14" sheetId="13" r:id="rId14"/>
    <sheet name="Приложение 15" sheetId="14" r:id="rId15"/>
    <sheet name="Приложение 19" sheetId="15" r:id="rId16"/>
    <sheet name="Приложение 20" sheetId="19" r:id="rId17"/>
    <sheet name="Приложение 21" sheetId="20" r:id="rId18"/>
    <sheet name="Приложение 22" sheetId="21" r:id="rId19"/>
    <sheet name="Приложение 23" sheetId="22" r:id="rId20"/>
  </sheets>
  <definedNames>
    <definedName name="_xlnm._FilterDatabase" localSheetId="4" hidden="1">'Приложение 5'!$A$7:$G$9</definedName>
    <definedName name="_xlnm._FilterDatabase" localSheetId="5" hidden="1">'Приложение 6'!$A$6:$I$7</definedName>
  </definedNames>
  <calcPr calcId="145621"/>
</workbook>
</file>

<file path=xl/calcChain.xml><?xml version="1.0" encoding="utf-8"?>
<calcChain xmlns="http://schemas.openxmlformats.org/spreadsheetml/2006/main">
  <c r="D15" i="22" l="1"/>
  <c r="C15" i="22"/>
  <c r="D13" i="22"/>
  <c r="C13" i="22"/>
  <c r="D10" i="22"/>
  <c r="C10" i="22"/>
  <c r="D8" i="22"/>
  <c r="C8" i="22"/>
  <c r="C15" i="21"/>
  <c r="C13" i="21"/>
  <c r="C10" i="21"/>
  <c r="C8" i="21"/>
  <c r="I71" i="9" l="1"/>
  <c r="I72" i="9"/>
  <c r="F27" i="5"/>
  <c r="F28" i="5"/>
  <c r="F29" i="5"/>
  <c r="H117" i="3"/>
  <c r="H118" i="3"/>
  <c r="H119" i="3"/>
  <c r="K87" i="10" l="1"/>
  <c r="K82" i="10" s="1"/>
  <c r="I87" i="10"/>
  <c r="I82" i="10" s="1"/>
  <c r="I83" i="9"/>
  <c r="I78" i="9" s="1"/>
  <c r="G39" i="6"/>
  <c r="F39" i="6"/>
  <c r="F38" i="6" s="1"/>
  <c r="F40" i="5"/>
  <c r="H122" i="4"/>
  <c r="H149" i="4"/>
  <c r="H148" i="4" s="1"/>
  <c r="H147" i="4" s="1"/>
  <c r="H136" i="4" s="1"/>
  <c r="I149" i="4"/>
  <c r="I148" i="4" s="1"/>
  <c r="I147" i="4" s="1"/>
  <c r="I136" i="4" s="1"/>
  <c r="H141" i="3"/>
  <c r="H140" i="3" s="1"/>
  <c r="H139" i="3" s="1"/>
  <c r="H134" i="3" s="1"/>
  <c r="D8" i="2" l="1"/>
  <c r="C8" i="2"/>
  <c r="D27" i="2"/>
  <c r="C27" i="2"/>
  <c r="C8" i="1"/>
  <c r="C27" i="1"/>
  <c r="K33" i="10" l="1"/>
  <c r="I33" i="10"/>
  <c r="G88" i="6"/>
  <c r="G87" i="6"/>
  <c r="F88" i="6"/>
  <c r="G73" i="6"/>
  <c r="G72" i="6" s="1"/>
  <c r="G71" i="6" s="1"/>
  <c r="F73" i="6"/>
  <c r="F72" i="6"/>
  <c r="F71" i="6" s="1"/>
  <c r="I58" i="4"/>
  <c r="H58" i="4"/>
  <c r="H51" i="4"/>
  <c r="H50" i="4" s="1"/>
  <c r="I52" i="4"/>
  <c r="I51" i="4" s="1"/>
  <c r="I50" i="4" s="1"/>
  <c r="H52" i="4"/>
  <c r="K61" i="10" l="1"/>
  <c r="I61" i="10"/>
  <c r="I57" i="9"/>
  <c r="G18" i="6"/>
  <c r="G17" i="6" s="1"/>
  <c r="F18" i="6"/>
  <c r="F17" i="6" s="1"/>
  <c r="F14" i="5"/>
  <c r="F23" i="5"/>
  <c r="F24" i="5"/>
  <c r="H97" i="4"/>
  <c r="I98" i="4"/>
  <c r="I97" i="4" s="1"/>
  <c r="H98" i="4"/>
  <c r="H89" i="3"/>
  <c r="H90" i="3"/>
  <c r="I71" i="10" l="1"/>
  <c r="K71" i="10"/>
  <c r="K73" i="10"/>
  <c r="I73" i="10"/>
  <c r="G34" i="6"/>
  <c r="G33" i="6" s="1"/>
  <c r="F34" i="6"/>
  <c r="F33" i="6" s="1"/>
  <c r="I120" i="4"/>
  <c r="I119" i="4" s="1"/>
  <c r="H120" i="4"/>
  <c r="H119" i="4" s="1"/>
  <c r="I74" i="9" l="1"/>
  <c r="K78" i="10"/>
  <c r="I78" i="10"/>
  <c r="F27" i="6"/>
  <c r="F26" i="6" s="1"/>
  <c r="G28" i="6"/>
  <c r="G27" i="6" s="1"/>
  <c r="G26" i="6" s="1"/>
  <c r="F28" i="6"/>
  <c r="F31" i="5"/>
  <c r="F32" i="5"/>
  <c r="H122" i="3"/>
  <c r="H121" i="3" s="1"/>
  <c r="I130" i="4"/>
  <c r="I129" i="4" s="1"/>
  <c r="I128" i="4" s="1"/>
  <c r="H130" i="4"/>
  <c r="H129" i="4" s="1"/>
  <c r="H128" i="4" s="1"/>
  <c r="K37" i="10" l="1"/>
  <c r="I37" i="10"/>
  <c r="I35" i="9"/>
  <c r="G94" i="6"/>
  <c r="F94" i="6"/>
  <c r="F94" i="5"/>
  <c r="I65" i="4"/>
  <c r="H65" i="4"/>
  <c r="H61" i="3"/>
  <c r="D18" i="18" l="1"/>
  <c r="D28" i="18"/>
  <c r="C28" i="18"/>
  <c r="C18" i="18"/>
  <c r="C28" i="17"/>
  <c r="C18" i="17"/>
  <c r="C17" i="15" l="1"/>
  <c r="C11" i="14"/>
  <c r="B11" i="14"/>
  <c r="B11" i="13"/>
  <c r="C10" i="12"/>
  <c r="B10" i="12"/>
  <c r="L47" i="10"/>
  <c r="L46" i="10" s="1"/>
  <c r="L45" i="10" s="1"/>
  <c r="L52" i="10"/>
  <c r="L51" i="10" s="1"/>
  <c r="L50" i="10" s="1"/>
  <c r="J47" i="10"/>
  <c r="J46" i="10" s="1"/>
  <c r="J45" i="10" s="1"/>
  <c r="J52" i="10"/>
  <c r="J51" i="10" s="1"/>
  <c r="J50" i="10" s="1"/>
  <c r="J48" i="9"/>
  <c r="J47" i="9" s="1"/>
  <c r="J46" i="9" s="1"/>
  <c r="J43" i="9"/>
  <c r="J42" i="9" s="1"/>
  <c r="J41" i="9" s="1"/>
  <c r="J95" i="9" s="1"/>
  <c r="K43" i="10"/>
  <c r="K26" i="10" s="1"/>
  <c r="I43" i="10"/>
  <c r="I26" i="10" s="1"/>
  <c r="K15" i="10"/>
  <c r="K14" i="10" s="1"/>
  <c r="K18" i="10"/>
  <c r="K17" i="10" s="1"/>
  <c r="K24" i="10"/>
  <c r="K23" i="10" s="1"/>
  <c r="K27" i="10"/>
  <c r="K29" i="10"/>
  <c r="K31" i="10"/>
  <c r="K35" i="10"/>
  <c r="K47" i="10"/>
  <c r="K46" i="10" s="1"/>
  <c r="K45" i="10" s="1"/>
  <c r="K52" i="10"/>
  <c r="K51" i="10" s="1"/>
  <c r="K55" i="10"/>
  <c r="K54" i="10" s="1"/>
  <c r="K59" i="10"/>
  <c r="K58" i="10" s="1"/>
  <c r="K64" i="10"/>
  <c r="K63" i="10" s="1"/>
  <c r="K67" i="10"/>
  <c r="K66" i="10" s="1"/>
  <c r="K75" i="10"/>
  <c r="K70" i="10" s="1"/>
  <c r="K80" i="10"/>
  <c r="K77" i="10" s="1"/>
  <c r="K83" i="10"/>
  <c r="K85" i="10"/>
  <c r="K89" i="10"/>
  <c r="K93" i="10"/>
  <c r="K92" i="10" s="1"/>
  <c r="K91" i="10" s="1"/>
  <c r="K97" i="10"/>
  <c r="K96" i="10" s="1"/>
  <c r="K95" i="10" s="1"/>
  <c r="I97" i="10"/>
  <c r="I96" i="10" s="1"/>
  <c r="I95" i="10" s="1"/>
  <c r="I93" i="10"/>
  <c r="I92" i="10" s="1"/>
  <c r="I91" i="10" s="1"/>
  <c r="I89" i="10"/>
  <c r="I85" i="10"/>
  <c r="I83" i="10"/>
  <c r="I80" i="10"/>
  <c r="I77" i="10" s="1"/>
  <c r="I75" i="10"/>
  <c r="I70" i="10" s="1"/>
  <c r="I67" i="10"/>
  <c r="I66" i="10"/>
  <c r="I64" i="10"/>
  <c r="I63" i="10" s="1"/>
  <c r="I59" i="10"/>
  <c r="I58" i="10" s="1"/>
  <c r="I55" i="10"/>
  <c r="I54" i="10" s="1"/>
  <c r="I52" i="10"/>
  <c r="I51" i="10" s="1"/>
  <c r="I47" i="10"/>
  <c r="I46" i="10" s="1"/>
  <c r="I45" i="10" s="1"/>
  <c r="I35" i="10"/>
  <c r="I31" i="10"/>
  <c r="I29" i="10"/>
  <c r="I27" i="10"/>
  <c r="I24" i="10"/>
  <c r="I23" i="10" s="1"/>
  <c r="I18" i="10"/>
  <c r="I17" i="10"/>
  <c r="I15" i="10"/>
  <c r="I14" i="10" s="1"/>
  <c r="I93" i="9"/>
  <c r="I92" i="9" s="1"/>
  <c r="I91" i="9" s="1"/>
  <c r="I89" i="9"/>
  <c r="I88" i="9" s="1"/>
  <c r="I87" i="9" s="1"/>
  <c r="I85" i="9"/>
  <c r="I81" i="9"/>
  <c r="I79" i="9"/>
  <c r="I76" i="9"/>
  <c r="I67" i="9"/>
  <c r="I63" i="9"/>
  <c r="I62" i="9" s="1"/>
  <c r="I60" i="9"/>
  <c r="I59" i="9" s="1"/>
  <c r="I55" i="9"/>
  <c r="I54" i="9" s="1"/>
  <c r="I51" i="9"/>
  <c r="I50" i="9" s="1"/>
  <c r="I48" i="9"/>
  <c r="I47" i="9" s="1"/>
  <c r="I43" i="9"/>
  <c r="I42" i="9" s="1"/>
  <c r="I41" i="9" s="1"/>
  <c r="I31" i="9"/>
  <c r="I29" i="9"/>
  <c r="I24" i="9"/>
  <c r="I23" i="9" s="1"/>
  <c r="I18" i="9"/>
  <c r="I17" i="9" s="1"/>
  <c r="I15" i="9"/>
  <c r="I14" i="9" s="1"/>
  <c r="I69" i="9"/>
  <c r="I33" i="9"/>
  <c r="I27" i="9"/>
  <c r="E22" i="8"/>
  <c r="D22" i="8"/>
  <c r="E30" i="8"/>
  <c r="D30" i="8"/>
  <c r="D19" i="8"/>
  <c r="E17" i="8"/>
  <c r="D17" i="8"/>
  <c r="D22" i="7"/>
  <c r="D19" i="7"/>
  <c r="D17" i="7"/>
  <c r="D12" i="7"/>
  <c r="D32" i="7"/>
  <c r="D30" i="7"/>
  <c r="G108" i="6"/>
  <c r="G107" i="6" s="1"/>
  <c r="F108" i="6"/>
  <c r="F107" i="6" s="1"/>
  <c r="G111" i="6"/>
  <c r="G110" i="6" s="1"/>
  <c r="F111" i="6"/>
  <c r="F110" i="6" s="1"/>
  <c r="G97" i="6"/>
  <c r="F97" i="6"/>
  <c r="G99" i="6"/>
  <c r="F99" i="6"/>
  <c r="G101" i="6"/>
  <c r="F101" i="6"/>
  <c r="G90" i="6"/>
  <c r="F90" i="6"/>
  <c r="G92" i="6"/>
  <c r="F92" i="6"/>
  <c r="G77" i="6"/>
  <c r="G76" i="6" s="1"/>
  <c r="F77" i="6"/>
  <c r="F76" i="6" s="1"/>
  <c r="G80" i="6"/>
  <c r="G79" i="6" s="1"/>
  <c r="F80" i="6"/>
  <c r="F79" i="6" s="1"/>
  <c r="G84" i="6"/>
  <c r="G83" i="6" s="1"/>
  <c r="G82" i="6" s="1"/>
  <c r="F84" i="6"/>
  <c r="F83" i="6" s="1"/>
  <c r="F82" i="6" s="1"/>
  <c r="G68" i="6"/>
  <c r="G67" i="6" s="1"/>
  <c r="G66" i="6" s="1"/>
  <c r="G65" i="6" s="1"/>
  <c r="F68" i="6"/>
  <c r="F67" i="6" s="1"/>
  <c r="F66" i="6" s="1"/>
  <c r="F65" i="6" s="1"/>
  <c r="G63" i="6"/>
  <c r="G62" i="6" s="1"/>
  <c r="G61" i="6" s="1"/>
  <c r="G60" i="6" s="1"/>
  <c r="F63" i="6"/>
  <c r="F62" i="6" s="1"/>
  <c r="F61" i="6" s="1"/>
  <c r="F60" i="6" s="1"/>
  <c r="G58" i="6"/>
  <c r="G57" i="6" s="1"/>
  <c r="G56" i="6" s="1"/>
  <c r="G55" i="6" s="1"/>
  <c r="F58" i="6"/>
  <c r="F57" i="6" s="1"/>
  <c r="F56" i="6" s="1"/>
  <c r="F55" i="6" s="1"/>
  <c r="G46" i="6"/>
  <c r="G45" i="6" s="1"/>
  <c r="G44" i="6" s="1"/>
  <c r="F46" i="6"/>
  <c r="F45" i="6" s="1"/>
  <c r="F44" i="6" s="1"/>
  <c r="G50" i="6"/>
  <c r="G49" i="6" s="1"/>
  <c r="F50" i="6"/>
  <c r="F49" i="6" s="1"/>
  <c r="G53" i="6"/>
  <c r="G52" i="6" s="1"/>
  <c r="F53" i="6"/>
  <c r="F52" i="6" s="1"/>
  <c r="G41" i="6"/>
  <c r="F41" i="6"/>
  <c r="F37" i="6" s="1"/>
  <c r="G32" i="6"/>
  <c r="G31" i="6" s="1"/>
  <c r="G30" i="6" s="1"/>
  <c r="F32" i="6"/>
  <c r="F31" i="6" s="1"/>
  <c r="F30" i="6" s="1"/>
  <c r="G23" i="6"/>
  <c r="G22" i="6" s="1"/>
  <c r="G21" i="6" s="1"/>
  <c r="G20" i="6" s="1"/>
  <c r="F23" i="6"/>
  <c r="F22" i="6" s="1"/>
  <c r="F21" i="6" s="1"/>
  <c r="F20" i="6" s="1"/>
  <c r="G15" i="6"/>
  <c r="G14" i="6" s="1"/>
  <c r="F15" i="6"/>
  <c r="F14" i="6" s="1"/>
  <c r="G10" i="6"/>
  <c r="G9" i="6" s="1"/>
  <c r="G8" i="6" s="1"/>
  <c r="G7" i="6" s="1"/>
  <c r="F10" i="6"/>
  <c r="F9" i="6" s="1"/>
  <c r="F8" i="6" s="1"/>
  <c r="F7" i="6" s="1"/>
  <c r="F104" i="5"/>
  <c r="F103" i="5" s="1"/>
  <c r="F101" i="5"/>
  <c r="F96" i="5" s="1"/>
  <c r="F99" i="5"/>
  <c r="F97" i="5"/>
  <c r="F90" i="5"/>
  <c r="F92" i="5"/>
  <c r="F89" i="5" s="1"/>
  <c r="F106" i="5"/>
  <c r="F107" i="5"/>
  <c r="F108" i="5"/>
  <c r="F74" i="5"/>
  <c r="F73" i="5" s="1"/>
  <c r="F72" i="5" s="1"/>
  <c r="F78" i="5"/>
  <c r="F77" i="5" s="1"/>
  <c r="F81" i="5"/>
  <c r="F80" i="5" s="1"/>
  <c r="F85" i="5"/>
  <c r="F84" i="5" s="1"/>
  <c r="F83" i="5" s="1"/>
  <c r="F69" i="5"/>
  <c r="F68" i="5" s="1"/>
  <c r="F67" i="5" s="1"/>
  <c r="F66" i="5" s="1"/>
  <c r="F64" i="5"/>
  <c r="F63" i="5" s="1"/>
  <c r="F62" i="5" s="1"/>
  <c r="F61" i="5" s="1"/>
  <c r="F59" i="5"/>
  <c r="F58" i="5" s="1"/>
  <c r="F57" i="5" s="1"/>
  <c r="F56" i="5" s="1"/>
  <c r="F51" i="5"/>
  <c r="F50" i="5" s="1"/>
  <c r="F54" i="5"/>
  <c r="F53" i="5" s="1"/>
  <c r="F47" i="5"/>
  <c r="F46" i="5" s="1"/>
  <c r="F45" i="5" s="1"/>
  <c r="F16" i="5"/>
  <c r="F15" i="5" s="1"/>
  <c r="F13" i="5" s="1"/>
  <c r="F11" i="5"/>
  <c r="F10" i="5" s="1"/>
  <c r="F9" i="5" s="1"/>
  <c r="F8" i="5" s="1"/>
  <c r="F42" i="5"/>
  <c r="F36" i="5"/>
  <c r="F35" i="5" s="1"/>
  <c r="F34" i="5" s="1"/>
  <c r="F21" i="5"/>
  <c r="F20" i="5" s="1"/>
  <c r="F19" i="5" s="1"/>
  <c r="F18" i="5" s="1"/>
  <c r="I69" i="4"/>
  <c r="I68" i="4" s="1"/>
  <c r="I67" i="4" s="1"/>
  <c r="H69" i="4"/>
  <c r="H68" i="4" s="1"/>
  <c r="H67" i="4" s="1"/>
  <c r="H59" i="3"/>
  <c r="H56" i="3" s="1"/>
  <c r="I63" i="4"/>
  <c r="H63" i="4"/>
  <c r="I17" i="4"/>
  <c r="I16" i="4" s="1"/>
  <c r="I15" i="4" s="1"/>
  <c r="I14" i="4" s="1"/>
  <c r="I13" i="4" s="1"/>
  <c r="I23" i="4"/>
  <c r="I25" i="4"/>
  <c r="I27" i="4"/>
  <c r="I33" i="4"/>
  <c r="I32" i="4" s="1"/>
  <c r="I31" i="4" s="1"/>
  <c r="I30" i="4" s="1"/>
  <c r="I29" i="4" s="1"/>
  <c r="I39" i="4"/>
  <c r="I38" i="4" s="1"/>
  <c r="I37" i="4" s="1"/>
  <c r="I36" i="4" s="1"/>
  <c r="I44" i="4"/>
  <c r="I43" i="4" s="1"/>
  <c r="I47" i="4"/>
  <c r="I46" i="4" s="1"/>
  <c r="I56" i="4"/>
  <c r="I55" i="4" s="1"/>
  <c r="I54" i="4" s="1"/>
  <c r="I49" i="4" s="1"/>
  <c r="I61" i="4"/>
  <c r="I75" i="4"/>
  <c r="I74" i="4" s="1"/>
  <c r="I73" i="4" s="1"/>
  <c r="I72" i="4" s="1"/>
  <c r="I71" i="4" s="1"/>
  <c r="I82" i="4"/>
  <c r="I81" i="4" s="1"/>
  <c r="I80" i="4" s="1"/>
  <c r="I79" i="4" s="1"/>
  <c r="I78" i="4" s="1"/>
  <c r="I88" i="4"/>
  <c r="I87" i="4" s="1"/>
  <c r="I86" i="4" s="1"/>
  <c r="I85" i="4" s="1"/>
  <c r="I84" i="4" s="1"/>
  <c r="I95" i="4"/>
  <c r="I94" i="4" s="1"/>
  <c r="I104" i="4"/>
  <c r="I103" i="4" s="1"/>
  <c r="I102" i="4" s="1"/>
  <c r="I101" i="4" s="1"/>
  <c r="I100" i="4" s="1"/>
  <c r="I110" i="4"/>
  <c r="I109" i="4" s="1"/>
  <c r="I108" i="4" s="1"/>
  <c r="I107" i="4" s="1"/>
  <c r="I106" i="4" s="1"/>
  <c r="I117" i="4"/>
  <c r="I116" i="4" s="1"/>
  <c r="I115" i="4" s="1"/>
  <c r="I124" i="4"/>
  <c r="I123" i="4" s="1"/>
  <c r="I122" i="4" s="1"/>
  <c r="I134" i="4"/>
  <c r="I133" i="4" s="1"/>
  <c r="I132" i="4" s="1"/>
  <c r="I140" i="4"/>
  <c r="I139" i="4" s="1"/>
  <c r="I138" i="4" s="1"/>
  <c r="I137" i="4" s="1"/>
  <c r="I145" i="4"/>
  <c r="I144" i="4" s="1"/>
  <c r="I143" i="4" s="1"/>
  <c r="I142" i="4" s="1"/>
  <c r="I155" i="4"/>
  <c r="I154" i="4" s="1"/>
  <c r="I153" i="4" s="1"/>
  <c r="I152" i="4" s="1"/>
  <c r="I162" i="4"/>
  <c r="I161" i="4" s="1"/>
  <c r="I160" i="4" s="1"/>
  <c r="I159" i="4" s="1"/>
  <c r="I158" i="4" s="1"/>
  <c r="I157" i="4" s="1"/>
  <c r="I168" i="4"/>
  <c r="I167" i="4" s="1"/>
  <c r="I166" i="4" s="1"/>
  <c r="I165" i="4" s="1"/>
  <c r="I164" i="4" s="1"/>
  <c r="H168" i="4"/>
  <c r="H167" i="4" s="1"/>
  <c r="H166" i="4" s="1"/>
  <c r="H165" i="4" s="1"/>
  <c r="H164" i="4" s="1"/>
  <c r="H162" i="4"/>
  <c r="H161" i="4" s="1"/>
  <c r="H160" i="4" s="1"/>
  <c r="H159" i="4" s="1"/>
  <c r="H158" i="4" s="1"/>
  <c r="H157" i="4" s="1"/>
  <c r="H155" i="4"/>
  <c r="H154" i="4"/>
  <c r="H153" i="4" s="1"/>
  <c r="H152" i="4" s="1"/>
  <c r="H145" i="4"/>
  <c r="H144" i="4" s="1"/>
  <c r="H143" i="4" s="1"/>
  <c r="H142" i="4" s="1"/>
  <c r="H140" i="4"/>
  <c r="H139" i="4" s="1"/>
  <c r="H138" i="4" s="1"/>
  <c r="H137" i="4" s="1"/>
  <c r="H134" i="4"/>
  <c r="H133" i="4" s="1"/>
  <c r="H132" i="4" s="1"/>
  <c r="H124" i="4"/>
  <c r="H123" i="4" s="1"/>
  <c r="H117" i="4"/>
  <c r="H116" i="4" s="1"/>
  <c r="H115" i="4" s="1"/>
  <c r="H110" i="4"/>
  <c r="H109" i="4" s="1"/>
  <c r="H108" i="4" s="1"/>
  <c r="H107" i="4" s="1"/>
  <c r="H106" i="4" s="1"/>
  <c r="H104" i="4"/>
  <c r="H103" i="4" s="1"/>
  <c r="H102" i="4" s="1"/>
  <c r="H101" i="4" s="1"/>
  <c r="H100" i="4" s="1"/>
  <c r="H95" i="4"/>
  <c r="H94" i="4" s="1"/>
  <c r="H88" i="4"/>
  <c r="H87" i="4" s="1"/>
  <c r="H86" i="4" s="1"/>
  <c r="H85" i="4" s="1"/>
  <c r="H84" i="4" s="1"/>
  <c r="H82" i="4"/>
  <c r="H81" i="4" s="1"/>
  <c r="H80" i="4" s="1"/>
  <c r="H79" i="4" s="1"/>
  <c r="H78" i="4" s="1"/>
  <c r="H75" i="4"/>
  <c r="H74" i="4" s="1"/>
  <c r="H73" i="4" s="1"/>
  <c r="H72" i="4" s="1"/>
  <c r="H71" i="4" s="1"/>
  <c r="H61" i="4"/>
  <c r="H56" i="4"/>
  <c r="H55" i="4" s="1"/>
  <c r="H54" i="4" s="1"/>
  <c r="H49" i="4" s="1"/>
  <c r="H47" i="4"/>
  <c r="H46" i="4" s="1"/>
  <c r="H44" i="4"/>
  <c r="H43" i="4" s="1"/>
  <c r="H39" i="4"/>
  <c r="H38" i="4"/>
  <c r="H37" i="4" s="1"/>
  <c r="H36" i="4" s="1"/>
  <c r="H33" i="4"/>
  <c r="H32" i="4" s="1"/>
  <c r="H31" i="4" s="1"/>
  <c r="H30" i="4" s="1"/>
  <c r="H29" i="4" s="1"/>
  <c r="H27" i="4"/>
  <c r="H25" i="4"/>
  <c r="H23" i="4"/>
  <c r="H17" i="4"/>
  <c r="H16" i="4" s="1"/>
  <c r="H15" i="4" s="1"/>
  <c r="H14" i="4" s="1"/>
  <c r="H13" i="4" s="1"/>
  <c r="H137" i="3"/>
  <c r="H136" i="3" s="1"/>
  <c r="H135" i="3" s="1"/>
  <c r="H109" i="3"/>
  <c r="H108" i="3" s="1"/>
  <c r="H107" i="3" s="1"/>
  <c r="H47" i="3"/>
  <c r="H46" i="3" s="1"/>
  <c r="H160" i="3"/>
  <c r="H159" i="3" s="1"/>
  <c r="H158" i="3" s="1"/>
  <c r="H157" i="3" s="1"/>
  <c r="H156" i="3" s="1"/>
  <c r="H155" i="3" s="1"/>
  <c r="H153" i="3"/>
  <c r="H152" i="3" s="1"/>
  <c r="H151" i="3" s="1"/>
  <c r="H150" i="3" s="1"/>
  <c r="H149" i="3" s="1"/>
  <c r="H148" i="3" s="1"/>
  <c r="H146" i="3"/>
  <c r="H145" i="3" s="1"/>
  <c r="H144" i="3" s="1"/>
  <c r="H143" i="3" s="1"/>
  <c r="H132" i="3"/>
  <c r="H131" i="3" s="1"/>
  <c r="H130" i="3" s="1"/>
  <c r="H129" i="3" s="1"/>
  <c r="H126" i="3"/>
  <c r="H125" i="3" s="1"/>
  <c r="H124" i="3" s="1"/>
  <c r="H113" i="3"/>
  <c r="H112" i="3" s="1"/>
  <c r="H111" i="3" s="1"/>
  <c r="H102" i="3"/>
  <c r="H101" i="3" s="1"/>
  <c r="H100" i="3" s="1"/>
  <c r="H99" i="3" s="1"/>
  <c r="H98" i="3" s="1"/>
  <c r="H96" i="3"/>
  <c r="H95" i="3" s="1"/>
  <c r="H94" i="3" s="1"/>
  <c r="H93" i="3" s="1"/>
  <c r="H92" i="3" s="1"/>
  <c r="H87" i="3"/>
  <c r="H86" i="3" s="1"/>
  <c r="H80" i="3"/>
  <c r="H79" i="3" s="1"/>
  <c r="H78" i="3" s="1"/>
  <c r="H77" i="3" s="1"/>
  <c r="H76" i="3" s="1"/>
  <c r="H74" i="3"/>
  <c r="H73" i="3" s="1"/>
  <c r="H72" i="3" s="1"/>
  <c r="H71" i="3" s="1"/>
  <c r="H70" i="3" s="1"/>
  <c r="H67" i="3"/>
  <c r="H66" i="3" s="1"/>
  <c r="H65" i="3" s="1"/>
  <c r="H64" i="3" s="1"/>
  <c r="H63" i="3" s="1"/>
  <c r="H57" i="3"/>
  <c r="H52" i="3"/>
  <c r="H51" i="3" s="1"/>
  <c r="H50" i="3" s="1"/>
  <c r="H49" i="3" s="1"/>
  <c r="H44" i="3"/>
  <c r="H43" i="3" s="1"/>
  <c r="H39" i="3"/>
  <c r="H38" i="3" s="1"/>
  <c r="H37" i="3" s="1"/>
  <c r="H36" i="3" s="1"/>
  <c r="H33" i="3"/>
  <c r="H32" i="3" s="1"/>
  <c r="H31" i="3" s="1"/>
  <c r="H30" i="3" s="1"/>
  <c r="H29" i="3" s="1"/>
  <c r="H27" i="3"/>
  <c r="H25" i="3"/>
  <c r="H23" i="3"/>
  <c r="H17" i="3"/>
  <c r="H16" i="3" s="1"/>
  <c r="H15" i="3" s="1"/>
  <c r="H14" i="3" s="1"/>
  <c r="H13" i="3" s="1"/>
  <c r="D10" i="2"/>
  <c r="D9" i="2" s="1"/>
  <c r="D14" i="2"/>
  <c r="D16" i="2"/>
  <c r="D20" i="2"/>
  <c r="D22" i="2"/>
  <c r="D25" i="2"/>
  <c r="D30" i="2"/>
  <c r="D32" i="2"/>
  <c r="D35" i="2"/>
  <c r="C10" i="2"/>
  <c r="C9" i="2" s="1"/>
  <c r="C35" i="2"/>
  <c r="C32" i="2"/>
  <c r="C30" i="2"/>
  <c r="C29" i="2" s="1"/>
  <c r="C25" i="2"/>
  <c r="C22" i="2"/>
  <c r="C20" i="2"/>
  <c r="C16" i="2"/>
  <c r="C14" i="2"/>
  <c r="C10" i="1"/>
  <c r="C9" i="1" s="1"/>
  <c r="C35" i="1"/>
  <c r="C32" i="1"/>
  <c r="C30" i="1"/>
  <c r="C29" i="1" s="1"/>
  <c r="C25" i="1"/>
  <c r="C22" i="1"/>
  <c r="C20" i="1"/>
  <c r="C16" i="1"/>
  <c r="C14" i="1"/>
  <c r="G38" i="6" l="1"/>
  <c r="G37" i="6" s="1"/>
  <c r="G25" i="6" s="1"/>
  <c r="F39" i="5"/>
  <c r="F38" i="5" s="1"/>
  <c r="F26" i="5" s="1"/>
  <c r="H85" i="3"/>
  <c r="H84" i="3" s="1"/>
  <c r="H83" i="3" s="1"/>
  <c r="H82" i="3" s="1"/>
  <c r="G106" i="6"/>
  <c r="G13" i="6"/>
  <c r="G12" i="6" s="1"/>
  <c r="F13" i="6"/>
  <c r="F12" i="6" s="1"/>
  <c r="H93" i="4"/>
  <c r="H92" i="4" s="1"/>
  <c r="H91" i="4" s="1"/>
  <c r="H90" i="4" s="1"/>
  <c r="I93" i="4"/>
  <c r="I92" i="4" s="1"/>
  <c r="I91" i="4" s="1"/>
  <c r="I90" i="4" s="1"/>
  <c r="F89" i="6"/>
  <c r="F88" i="5"/>
  <c r="F87" i="5" s="1"/>
  <c r="H60" i="4"/>
  <c r="H59" i="4" s="1"/>
  <c r="F106" i="6"/>
  <c r="G89" i="6"/>
  <c r="F25" i="6"/>
  <c r="I60" i="4"/>
  <c r="I59" i="4" s="1"/>
  <c r="H77" i="4"/>
  <c r="I66" i="9"/>
  <c r="H116" i="3"/>
  <c r="H115" i="3" s="1"/>
  <c r="I127" i="4"/>
  <c r="I126" i="4" s="1"/>
  <c r="H127" i="4"/>
  <c r="H126" i="4" s="1"/>
  <c r="H114" i="4"/>
  <c r="H113" i="4" s="1"/>
  <c r="G96" i="6"/>
  <c r="H128" i="3"/>
  <c r="H42" i="3"/>
  <c r="H41" i="3" s="1"/>
  <c r="I13" i="10"/>
  <c r="H42" i="4"/>
  <c r="H41" i="4" s="1"/>
  <c r="L99" i="10"/>
  <c r="J99" i="10"/>
  <c r="K13" i="10"/>
  <c r="I57" i="10"/>
  <c r="K50" i="10"/>
  <c r="K57" i="10"/>
  <c r="I50" i="10"/>
  <c r="I53" i="9"/>
  <c r="I26" i="9"/>
  <c r="I46" i="9"/>
  <c r="D12" i="8"/>
  <c r="E19" i="8"/>
  <c r="E12" i="8"/>
  <c r="E26" i="8"/>
  <c r="F96" i="6"/>
  <c r="F75" i="6"/>
  <c r="F70" i="6" s="1"/>
  <c r="G75" i="6"/>
  <c r="G70" i="6" s="1"/>
  <c r="G48" i="6"/>
  <c r="G43" i="6" s="1"/>
  <c r="F48" i="6"/>
  <c r="F43" i="6" s="1"/>
  <c r="F76" i="5"/>
  <c r="F71" i="5" s="1"/>
  <c r="F49" i="5"/>
  <c r="F44" i="5" s="1"/>
  <c r="I114" i="4"/>
  <c r="I113" i="4" s="1"/>
  <c r="I42" i="4"/>
  <c r="I41" i="4" s="1"/>
  <c r="I22" i="4"/>
  <c r="I21" i="4" s="1"/>
  <c r="I20" i="4" s="1"/>
  <c r="I19" i="4" s="1"/>
  <c r="H22" i="4"/>
  <c r="H21" i="4" s="1"/>
  <c r="H20" i="4" s="1"/>
  <c r="H19" i="4" s="1"/>
  <c r="I77" i="4"/>
  <c r="H22" i="3"/>
  <c r="H106" i="3"/>
  <c r="H105" i="3" s="1"/>
  <c r="H69" i="3"/>
  <c r="H55" i="3"/>
  <c r="H54" i="3" s="1"/>
  <c r="H21" i="3"/>
  <c r="H20" i="3" s="1"/>
  <c r="H19" i="3" s="1"/>
  <c r="D29" i="2"/>
  <c r="C37" i="2"/>
  <c r="C37" i="1"/>
  <c r="H112" i="4" l="1"/>
  <c r="H35" i="4"/>
  <c r="H12" i="4" s="1"/>
  <c r="H35" i="3"/>
  <c r="H12" i="3" s="1"/>
  <c r="G113" i="6"/>
  <c r="F110" i="5"/>
  <c r="I69" i="10"/>
  <c r="I99" i="10" s="1"/>
  <c r="K69" i="10"/>
  <c r="K12" i="10" s="1"/>
  <c r="I65" i="9"/>
  <c r="I13" i="9"/>
  <c r="E32" i="8"/>
  <c r="D26" i="8"/>
  <c r="D32" i="8" s="1"/>
  <c r="D26" i="7"/>
  <c r="D34" i="7" s="1"/>
  <c r="F87" i="6"/>
  <c r="F113" i="6" s="1"/>
  <c r="I112" i="4"/>
  <c r="H104" i="3"/>
  <c r="D37" i="2"/>
  <c r="I12" i="9" l="1"/>
  <c r="H170" i="4"/>
  <c r="I12" i="10"/>
  <c r="K99" i="10"/>
  <c r="I95" i="9"/>
  <c r="H162" i="3"/>
  <c r="I35" i="4"/>
  <c r="I12" i="4" s="1"/>
  <c r="I170" i="4" s="1"/>
</calcChain>
</file>

<file path=xl/sharedStrings.xml><?xml version="1.0" encoding="utf-8"?>
<sst xmlns="http://schemas.openxmlformats.org/spreadsheetml/2006/main" count="3625" uniqueCount="347">
  <si>
    <t>тыс. руб.</t>
  </si>
  <si>
    <t>Код бюджетной            классификации</t>
  </si>
  <si>
    <t>Наименование кода классификации доходов</t>
  </si>
  <si>
    <t>Сумма на год</t>
  </si>
  <si>
    <t>000 1 00 00000 00 0000 000</t>
  </si>
  <si>
    <t>000 1 01 00000 00 0000 000</t>
  </si>
  <si>
    <t>НАЛОГИ НА ПРИБЫЛЬ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</si>
  <si>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</si>
  <si>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</si>
  <si>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</si>
  <si>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</si>
  <si>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</si>
  <si>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</si>
  <si>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</si>
  <si>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</si>
  <si>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</si>
  <si>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182 1 05 03010 01 0000 110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</si>
  <si>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</si>
  <si>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</si>
  <si>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</si>
  <si>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</si>
  <si>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применяемым по объектам налогообложения, расположенных в границах поселений</t>
  </si>
  <si>
    <t>182 1 06 06013 10 0000 110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</si>
  <si>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применяемых к объектам налогообложения, расположенных в границах поселений</t>
  </si>
  <si>
    <t>182 1 06 06023 10 0000 110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</si>
  <si>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применяемых к объектам налогообложения, расположенных в границах поселений</t>
  </si>
  <si>
    <t>000 1 08 00000 00 0000 000</t>
  </si>
  <si>
    <t>ГОСУДАРСТВЕННАЯ ПОШЛИНА</t>
  </si>
  <si>
    <t>650 1 08 04020 01 1000 110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</si>
  <si>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</si>
  <si>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000 1 11 00000 00 0000 000</t>
  </si>
  <si>
    <t>ДОХОДЫ ОТ ИСПОЛЬЗОВАНИЯ ИМУЩЕСТВА, НАХОДЯЩЕГОСЯ В МУНИЦИПАЛЬНОЙ СОБСТВЕННОСТИ</t>
  </si>
  <si>
    <t>040 1 11 05013 10 0000 120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</si>
  <si>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</si>
  <si>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650 1 11 05035 10 0000 120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</si>
  <si>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</si>
  <si>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000 1 14 00000 00 0000 000</t>
  </si>
  <si>
    <t>ДОХОДЫ ОТ ПРОДАЖИ МАТЕРИАЛЬНЫХ И НЕМАТЕРИАЛЬНЫХ  АКТИВОВ</t>
  </si>
  <si>
    <t>040 1 14 06013 10 0000 420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</si>
  <si>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</si>
  <si>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</si>
  <si>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перечисления</t>
  </si>
  <si>
    <t>000 2 02 01000 00 0000 151</t>
  </si>
  <si>
    <t>650 2 02 01001 10 0000 151</t>
  </si>
  <si>
    <t>000 2 02 03000 00 0000 151</t>
  </si>
  <si>
    <t>650 2 02 03003 10 0000 151</t>
  </si>
  <si>
    <t>Субвенции бюджетам поселений на государственную регистрацию актов гражданского состояния</t>
  </si>
  <si>
    <t>650 2 02 03015 10 0000 151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</si>
  <si>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</si>
  <si>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</si>
  <si>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650 2 02 04999 10 0000 151</t>
  </si>
  <si>
    <t>Прочие межбюджетные трансферты, передаваемые бюджетам поселений</t>
  </si>
  <si>
    <t>Всего Доходов</t>
  </si>
  <si>
    <t>Доходы бюджета сельского поселения Саранпауль на 2015 год</t>
  </si>
  <si>
    <t xml:space="preserve"> </t>
  </si>
  <si>
    <t>182 1 01 02000 01 0000 110</t>
  </si>
  <si>
    <t>Доходы бюджета сельского поселения Саранпауль на плановый период 2015 и 2016 годов</t>
  </si>
  <si>
    <t>Сумма на 2016 год</t>
  </si>
  <si>
    <t>Сумма на 2017 год</t>
  </si>
  <si>
    <t>Наименование</t>
  </si>
  <si>
    <t>Рз</t>
  </si>
  <si>
    <t>Пр</t>
  </si>
  <si>
    <t>КЦСР</t>
  </si>
  <si>
    <t>КВР</t>
  </si>
  <si>
    <t>(тыс. руб.)</t>
  </si>
  <si>
    <t>МП</t>
  </si>
  <si>
    <t>ПП</t>
  </si>
  <si>
    <t>НР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</si>
  <si>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</si>
  <si>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</si>
  <si>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«Повышение эффективности муниципального управления в сельском поселении Саранпауль на 2014-2016 годы»</t>
  </si>
  <si>
    <t>Расходы на содержание главы муниципального образования</t>
  </si>
  <si>
    <t>Расходы на выплаты персоналу в целях обеспечения выполнения функций муниципальными органами</t>
  </si>
  <si>
    <t>Расходы на выплаты персоналу муниципальных органов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</si>
  <si>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</si>
  <si>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Подпрограмма «Совершенствование системы управления в администрации сельского поселения Саранпауль»</t>
  </si>
  <si>
    <t>Расходы на обеспечение функций муниципальных органов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</si>
  <si>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</si>
  <si>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</si>
  <si>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</si>
  <si>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</si>
  <si>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Резервные фонды</t>
  </si>
  <si>
    <t>Муниципальная программа «Создание условий для эффективного и ответственного управления муниципальными финансами, повышение устойчивости бюджета сельского поселения Саранпауль на 2014 год и плановый период 2015-2016 годов»</t>
  </si>
  <si>
    <t>Подпрограмма «Управление муниципальным долгом»</t>
  </si>
  <si>
    <t>Управление Резервным фондом сельского поселения Саранпауль</t>
  </si>
  <si>
    <t>Резервные средства</t>
  </si>
  <si>
    <t>Другие общегосударственные вопросы</t>
  </si>
  <si>
    <t>Муниципальная программа "Социальная поддержка жителей сельского поселения Саранпауль на 2014 – 2016 годы"</t>
  </si>
  <si>
    <t>Подпрограмма «Дети Югры»</t>
  </si>
  <si>
    <t>Расходы городских и сельских поселений по софинансированию муниципальных программ</t>
  </si>
  <si>
    <t>Муниципальная программа «Обеспечение прав и законных интересов населения сельского поселения Саранпауль в отдельных сферах жизнедеятельности в 2014-2016 годах»</t>
  </si>
  <si>
    <t>Подпрограмма «Профилактика незаконного оборота и потребления наркотических средств и психотропных веществ в сельском поселении Саранпауль»</t>
  </si>
  <si>
    <t>Мероприятия по противодействию злоупотреблению наркотиками и их незаконному обороту</t>
  </si>
  <si>
    <t>Прочие мероприятия органов местного самоуправления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</si>
  <si>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</si>
  <si>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</si>
  <si>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казенных учреждений</t>
  </si>
  <si>
    <t xml:space="preserve">Национальная оборона </t>
  </si>
  <si>
    <t>Мобилизационная  и вневойсковая подготовка</t>
  </si>
  <si>
    <t>Непрограммные расходы</t>
  </si>
  <si>
    <t>Субвенции на осуществление первичного воинского учета на территориях, где отсутствуют военные комиссариаты (федеральный бюджет)</t>
  </si>
  <si>
    <t>Национальная безопасность и правоохранительная деятельность</t>
  </si>
  <si>
    <t>Государственная регистрация актов гражданского состояния</t>
  </si>
  <si>
    <r>
      <t>Подпрограмма «Профилактика правонарушений</t>
    </r>
    <r>
      <rPr>
        <sz val="9"/>
        <color rgb="FF000000"/>
        <rFont val="Times New Roman"/>
        <family val="1"/>
        <charset val="204"/>
      </rPr>
      <t>»</t>
    </r>
  </si>
  <si>
    <t>Предупреждение и ликвидация последствий чрезвычайных ситуаций природного и техногенного характера, гражданская оборона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</si>
  <si>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Саранпауль на 2014-2016 годы»</t>
  </si>
  <si>
    <t>Подпрограмма «Организация и обеспечение мероприятий в сфере гражданской обороны, защита населения и территорий сельского поселения Саранпауль от чрезвычайных ситуаций»</t>
  </si>
  <si>
    <t>Реализация мероприятий муниципальной программы «Защита населения и территорий от чрезвычайных ситуаций, обеспечение пожарной безопасности в сельском поселении Саранпауль на 2014-2016 годы»</t>
  </si>
  <si>
    <t>Национальная экономика</t>
  </si>
  <si>
    <t>Общеэкономические вопросы</t>
  </si>
  <si>
    <t>Муниципальная программа «Содействие занятости населения в сельском поселении Саранпауль на 2014-2016 годы»</t>
  </si>
  <si>
    <t>Подпрограмма «Содействие трудоустройству граждан в сельском поселении Саранпауль»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</si>
  <si>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</si>
  <si>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Дорожное хозяйство</t>
  </si>
  <si>
    <t>Муниципальная программа «Развитие транспортной системы сельского поселения Саранпауль на 2014-2016 годы»</t>
  </si>
  <si>
    <t>Подпрограмма «Дорожное хозяйство»</t>
  </si>
  <si>
    <t>Реализация мероприятий по муниципальной программе «Развитие транспортной системы сельского поселения Саранпауль на 2014-2016 годы", подпрограмма "Дорожное хозяйство»</t>
  </si>
  <si>
    <t>Связь и информатика</t>
  </si>
  <si>
    <t>Муниципальная программа «Информационное общество сельского поселении Саранпауль на 2014-2016 годы»</t>
  </si>
  <si>
    <t>Подпрограмма «Развитие информационного сообщества и обеспечение деятельности органов местного самоуправления»</t>
  </si>
  <si>
    <t>Услуги в области информационных технологий</t>
  </si>
  <si>
    <t>Жилищно-коммунальное хозяйство</t>
  </si>
  <si>
    <t>Жилищное хозяйство</t>
  </si>
  <si>
    <t>Муниципальная программа «Развитие жилищно-коммунального комплекса и повышение энергетической эффективности в сельском поселении Саранпауль на 2014-2016 годы»</t>
  </si>
  <si>
    <t>Подпрограмма «Обеспечение равных прав потребителей на получение энергетических ресурсов»</t>
  </si>
  <si>
    <t>Реализация мероприятий муниципальной программы «Развитие жилищно-коммунального комплекса и повышение энергетической эффективности в сельском поселении Саранпауль на 2014-2016 годы»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</si>
  <si>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</si>
  <si>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Коммунальное хозяйство</t>
  </si>
  <si>
    <t>Благоустройство</t>
  </si>
  <si>
    <t>Муниципальная программа «Развитие агропромышленного комплекса в сельском поселении Саранпауль в 2014 – 2016 годах»</t>
  </si>
  <si>
    <t>Подпрограмма «Обеспечение стабильной благополучной эпизоотической обстановки и защита населения от болезней, общих для человека и животных»</t>
  </si>
  <si>
    <t>Реализация мероприятий муниципальной программы «Развитие агропромышленного комплекса сельского поселения Саранпауль в 2014–2018 годах»</t>
  </si>
  <si>
    <t>Реализация мероприятий по муниципальной программе «Развитие транспортной системы сельского поселения Саранпауль на 2014-2016 годы», подпрограмма «Дорожное хозяйство»</t>
  </si>
  <si>
    <t>Подпрограмма «Поддержание устойчивого исполнения бюджетов муниципальных образований»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</si>
  <si>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</si>
  <si>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</si>
  <si>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</si>
  <si>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</si>
  <si>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</si>
  <si>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</si>
  <si>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Расходы по переданным полномочиям поселениями</t>
  </si>
  <si>
    <t>Межбюджетные трансферты</t>
  </si>
  <si>
    <t>Иные межбюджетные трансферты (организация казначейского исполнения, полномочия контрольно-счетного органа, утверждение ген. планов)</t>
  </si>
  <si>
    <t>ВСЕГО РАСХОДОВ</t>
  </si>
  <si>
    <t xml:space="preserve">                   </t>
  </si>
  <si>
    <t xml:space="preserve">  </t>
  </si>
  <si>
    <t>01</t>
  </si>
  <si>
    <t>00</t>
  </si>
  <si>
    <t>0000</t>
  </si>
  <si>
    <t>000</t>
  </si>
  <si>
    <t>02</t>
  </si>
  <si>
    <t>0</t>
  </si>
  <si>
    <t>04</t>
  </si>
  <si>
    <t>1</t>
  </si>
  <si>
    <t>0204</t>
  </si>
  <si>
    <t>03</t>
  </si>
  <si>
    <t>0240</t>
  </si>
  <si>
    <t>0059</t>
  </si>
  <si>
    <t>09</t>
  </si>
  <si>
    <t>07</t>
  </si>
  <si>
    <t>05</t>
  </si>
  <si>
    <t>08</t>
  </si>
  <si>
    <t>13</t>
  </si>
  <si>
    <t>2</t>
  </si>
  <si>
    <t>7061</t>
  </si>
  <si>
    <t>200</t>
  </si>
  <si>
    <t>240</t>
  </si>
  <si>
    <t>290</t>
  </si>
  <si>
    <t>Прочие расходы</t>
  </si>
  <si>
    <t>20</t>
  </si>
  <si>
    <t>4</t>
  </si>
  <si>
    <t>Подпрограмма «Создание условий для эффективного и ответственного управления муниципальными финансами, повышение устойчивости бюджета сельския поселения Саранпауль»</t>
  </si>
  <si>
    <t>Подпрограмма «Организация бюджетного процесса»</t>
  </si>
  <si>
    <t>5931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</si>
  <si>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за счет средств бюджета автономного округа</t>
  </si>
  <si>
    <t>12</t>
  </si>
  <si>
    <t>2108</t>
  </si>
  <si>
    <t>Подпрограмма "Содействие проведению капитального ремонта многоквартирных домов"</t>
  </si>
  <si>
    <t>Реализация мероприятий муниципальной программы "Развитие жилищно-коммунального комплекса и повышение энергетической эффективности в сельском поселении Саранпауль на 2014-2016 годы"</t>
  </si>
  <si>
    <t>Создание условий для эффективного и ответственного управления муниципальными финансами, повышение устойчивости бюджета сельския поселения Саранпауль</t>
  </si>
  <si>
    <t>Реализация мероприятий муниципальной программы "Создание условий для эффективного и ответственного управления муниципальными финансами, повышение устойчивости бюджетов городских и сельских поселений Березовского района на 2014 год и плановый период 2015-2018 годов"</t>
  </si>
  <si>
    <t>50</t>
  </si>
  <si>
    <t>7030</t>
  </si>
  <si>
    <t>800</t>
  </si>
  <si>
    <t>870</t>
  </si>
  <si>
    <t>Условно утвержденные расходы</t>
  </si>
  <si>
    <t>3</t>
  </si>
  <si>
    <t>5</t>
  </si>
  <si>
    <r>
      <t>Подпрограмма «Профилактика правонарушений</t>
    </r>
    <r>
      <rPr>
        <b/>
        <sz val="9"/>
        <color rgb="FF000000"/>
        <rFont val="Times New Roman"/>
        <family val="1"/>
        <charset val="204"/>
      </rPr>
      <t>»</t>
    </r>
  </si>
  <si>
    <t>Распределение бюджетных ассигнований по разделам, подразделам классификации  расходов бюджета сельского поселения Саранпауль на 2015 год</t>
  </si>
  <si>
    <t>14</t>
  </si>
  <si>
    <t>Распределение бюджетных ассигнований по разделам, подразделам классификации  расходов бюджета сельского поселения Саранпауль на 2016 и 2017 года</t>
  </si>
  <si>
    <t>Администрация сельского поселения Саранпауль</t>
  </si>
  <si>
    <t>ППП</t>
  </si>
  <si>
    <t>6</t>
  </si>
  <si>
    <t>7</t>
  </si>
  <si>
    <t>8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</si>
  <si>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</si>
  <si>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</si>
  <si>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</si>
  <si>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244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</si>
  <si>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</si>
  <si>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</si>
  <si>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</si>
  <si>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 и иных платежей</t>
  </si>
  <si>
    <t>111</t>
  </si>
  <si>
    <t>112</t>
  </si>
  <si>
    <t>242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</si>
  <si>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</si>
  <si>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</si>
  <si>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</si>
  <si>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</si>
  <si>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650</t>
  </si>
  <si>
    <t>243</t>
  </si>
  <si>
    <t>Закупка товаров, работ, услуг в целях капитального ремонта государственного (муниципального) имущества</t>
  </si>
  <si>
    <t>Социальные выплаты</t>
  </si>
  <si>
    <t>321</t>
  </si>
  <si>
    <t>Иные межбюджетные трансферты</t>
  </si>
  <si>
    <t xml:space="preserve">Иные межбюджетные трансферты </t>
  </si>
  <si>
    <t>в т.ч.за счет субвенций</t>
  </si>
  <si>
    <t>тыс.руб.</t>
  </si>
  <si>
    <t>Виды иных межбюджетных трансфертов</t>
  </si>
  <si>
    <t>Сумма</t>
  </si>
  <si>
    <t xml:space="preserve">Всего </t>
  </si>
  <si>
    <t xml:space="preserve">Субсидии на содействие развитию исторических и иных местных традиций в рамках программы "Совершенствование муниципального управления Березовского района на 2014 год и на плановый период 2015 и 2018 годов" </t>
  </si>
  <si>
    <t>Всего расходов</t>
  </si>
  <si>
    <t>Сумма на 2016г.</t>
  </si>
  <si>
    <t>Сумма на 2017г.</t>
  </si>
  <si>
    <t xml:space="preserve">Распределение иных межбюджетных трансфертов на 2016 и 2017 года </t>
  </si>
  <si>
    <t>Вид субвенции</t>
  </si>
  <si>
    <t xml:space="preserve">Распределение субвенций на 2015 год </t>
  </si>
  <si>
    <t>Субвенции местным бюджетам на осуществление федеральных полномочий по государственной регистрации актов гражданского состояния</t>
  </si>
  <si>
    <t xml:space="preserve">Распределение субвенций на 2016 и 2017 года </t>
  </si>
  <si>
    <t>№</t>
  </si>
  <si>
    <t>п/п</t>
  </si>
  <si>
    <t>Наименование полномочия</t>
  </si>
  <si>
    <t>Передаваемая</t>
  </si>
  <si>
    <t>сумма</t>
  </si>
  <si>
    <t>в тыс. руб.</t>
  </si>
  <si>
    <t>Утверждение генеральных планов,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</si>
  <si>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 xml:space="preserve">Объём финансовых средств, предоставляемых из бюджета сельского поселения Саранпауль в бюджет Берёзовского района  для осуществления передаваемых полномочий в 2015 году </t>
  </si>
  <si>
    <t xml:space="preserve">Осуществлению внутреннего муниципального финансового контроля и контроля в сфере закупок </t>
  </si>
  <si>
    <t>Наименование показателей</t>
  </si>
  <si>
    <t xml:space="preserve">Остаток средств на 1 января очередного финансового года </t>
  </si>
  <si>
    <t>Средства бюджета сельского поселения Саранпауль в размере прогнозируемых поступлений от:</t>
  </si>
  <si>
    <t>2.1.</t>
  </si>
  <si>
    <t>межбюджетные трансферты, получаемых из других бюджетов бюджетной системы Российской Федерации на финансовое обеспечение дорожной деятельности в отношении автомобильных дорог местного значения, на строительство, реконструкцию, капитальный ремонт и ремонт автомобильных дорог, а также иные мероприятия, связанные с обеспечением развития дорожного хозяйства сельского поселения Саранпауль</t>
  </si>
  <si>
    <t>2.2.</t>
  </si>
  <si>
    <t>поступления в счет возмещения вреда, причиняемого автомобильным дорогам местного значения общего пользования транспортными средствами</t>
  </si>
  <si>
    <t>2.3.</t>
  </si>
  <si>
    <t>денежные средства, внесенные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</si>
  <si>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2.4.</t>
  </si>
  <si>
    <t>денежные взыскания (штрафы) за нарушение правил перевозки крупногабаритных и тяжеловесных грузов по автомобильным дорогам местного значения общего пользования</t>
  </si>
  <si>
    <t>2.5.</t>
  </si>
  <si>
    <t>санкции за нарушение обязательств, условий муниципальных контрактов, финансируемых из средств дорожного фонда</t>
  </si>
  <si>
    <t>2.6.</t>
  </si>
  <si>
    <t>безвозмездные поступления от физических и юридических лиц на финансовое обеспечение дорожной деятельности, в том числе добровольные пожертвования</t>
  </si>
  <si>
    <t>2.7.</t>
  </si>
  <si>
    <t>передача в аренду земельных участков, расположенных в полосе отвода автомобильных дорог общего пользования местного значения</t>
  </si>
  <si>
    <t>2.8.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</si>
  <si>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</si>
  <si>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Итого доходы</t>
  </si>
  <si>
    <t>Направление расходования средств дорожного фонда:</t>
  </si>
  <si>
    <t>1.1.</t>
  </si>
  <si>
    <t>строительство и реконструкция автомобильных дорог общего пользования местного значения (включая разработку документации по планировке территории в целях размещения автомобильных дорог общего пользования местного значения, инженерные изыскания, подготовку проектной документации, проведение необходимых экспертиз, выкуп земельных участков и подготовку территории строительства)</t>
  </si>
  <si>
    <t>1.2.</t>
  </si>
  <si>
    <t>капитальный ремонт, ремонт и содержание автомобильных дорог общего пользования местного значения, включая подготовку проектной документации</t>
  </si>
  <si>
    <t>1.3.</t>
  </si>
  <si>
    <t>осуществление мероприятий по обеспечению безопасности дорожного движения на автомобильных дорогах общего пользования местного значения</t>
  </si>
  <si>
    <t>1.4.</t>
  </si>
  <si>
    <t>осуществление иных мероприятий в отношении автомобильных дорог общего пользования местного значения</t>
  </si>
  <si>
    <t>1.5.</t>
  </si>
  <si>
    <t>осуществление мероприятий, необходимых для обеспечения развития и функционирования системы управления автомобильными дорогами общего пользования местного значения и искусственных сооружений на них</t>
  </si>
  <si>
    <t>1.6.</t>
  </si>
  <si>
    <t>инвентаризация, паспортизация, диагностика, обследование автомобильных дорог общего пользования местного значения и искусственных сооружений на них, проведение кадастровых работ, регистрация прав в отношении земельных участков, занимаемых автодорогами общего пользования местного значения, дорожными сооружениями и другими объектами недвижимости, используемыми в дорожной деятельности, возмещение их стоимости</t>
  </si>
  <si>
    <t>1.7.</t>
  </si>
  <si>
    <t>оплата налогов и прочих обязательных платежей в части дорожного хозяйства</t>
  </si>
  <si>
    <t>1.8.</t>
  </si>
  <si>
    <t>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</t>
  </si>
  <si>
    <t>Итого расходы</t>
  </si>
  <si>
    <t>Смета  муниципального дорожного фонда сельского поселения Саранпауль на 2016 и 2017 года</t>
  </si>
  <si>
    <t>Смета  муниципального дорожного фонда сельского поселения Саранпауль на 2015 год</t>
  </si>
  <si>
    <t>Подпрограмма "Создание условий для обеспечения качественными коммунальными услугами"</t>
  </si>
  <si>
    <t>Иные закупки товаров, работ и услуг для обеспечения государственных (муниципальных) нужд</t>
  </si>
  <si>
    <t>(тыс.руб.)</t>
  </si>
  <si>
    <t xml:space="preserve">Код 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</si>
  <si>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</si>
  <si>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</si>
  <si>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</si>
  <si>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</si>
  <si>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</si>
  <si>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</si>
  <si>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</si>
  <si>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Всего:</t>
  </si>
  <si>
    <t>Источники внутреннего финансирования дефицита бюджета  сельского поселения Саранпауль  на 2015 год</t>
  </si>
  <si>
    <t>Сумма 2016 г.</t>
  </si>
  <si>
    <t>Сумма 2017 г.</t>
  </si>
  <si>
    <t>Источники внутреннего финансирования дефицита бюджета  сельского поселения Саранпауль  на 2016-2017 года</t>
  </si>
  <si>
    <t>7060</t>
  </si>
  <si>
    <t>100</t>
  </si>
  <si>
    <t>110</t>
  </si>
  <si>
    <t>Расходы местного бюджета на софинансирование государственных программ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</si>
  <si>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</si>
  <si>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</si>
  <si>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</si>
  <si>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</si>
  <si>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5402</t>
  </si>
  <si>
    <t>Субсидии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 – 2020 годы"</t>
  </si>
  <si>
    <t xml:space="preserve">Исполнение полномочий контрольно-счетного органа сельского поселения Саранпауль по осуществлению внешнего муниципального финансового контроля контрольно-счетной палатой Березовского района на 2015г. </t>
  </si>
  <si>
    <t>Исполнение бюджета поселения и контроль за использованием данного бюджета в части организации казначейского исполнения и казначейского исполнения бюджета поселения на 2015 год.</t>
  </si>
  <si>
    <t>1 16 00000 00 0000 000</t>
  </si>
  <si>
    <t>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</si>
  <si>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</si>
  <si>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</si>
  <si>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Подпрограмма "Обеспечение равных прав потребителей на получение энергетических ресурсов"</t>
  </si>
  <si>
    <t>Реализация мероприятий муниципальной программы "Развитие жилищно-коммунального комплекса и повышение энергетической эффективности в Березовском районе на 2014-2020 годы"</t>
  </si>
  <si>
    <t>Реализация мероприятий муниципальной программы «Развитие агропромышленного комплекса сельского поселения Саранпауль в 2014–2016 годах»</t>
  </si>
  <si>
    <t>Распределение бюджетных ассигнований по разделам, подразделам,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2015 год</t>
  </si>
  <si>
    <t>Распределение бюджетных ассигнований по разделам, подразделам,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2016 и 2017 года</t>
  </si>
  <si>
    <t>Распределение бюджетных ассигнований по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2015 год</t>
  </si>
  <si>
    <t>Распределение бюджетных ассигнований по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2016 и 2017 года</t>
  </si>
  <si>
    <t>Ведомственная структура расходов бюджета сельского поселения Саранпауль на 2015 год</t>
  </si>
  <si>
    <t>Ведомственная структура расходов бюджета сельского поселения Саранпаульна 2016 и 2017 года</t>
  </si>
  <si>
    <t>Всего перечислений</t>
  </si>
  <si>
    <t xml:space="preserve"> Приложение 23 к Решению совета депутатов сельского поселения Саранпауль от 26 декабря 2014г. №  </t>
  </si>
  <si>
    <t>Безвозмездные поступления в бюджет сельского поселения Саранпауль на плановый период 2015 и 2016 годов</t>
  </si>
  <si>
    <t>Безвозмездные поступления в бюджет сельского поселения Саранпауль на 2015г.</t>
  </si>
  <si>
    <t>Приложение 19  к  решению Совета депутатов Сельского поселения Саранпауль от 26 декабря 2014 г. №53</t>
  </si>
  <si>
    <t>Приложение 20  к  решению Совета депутатов Сельского поселения Саранпауль от 26 декабря 2014 г. №53</t>
  </si>
  <si>
    <t>Приложение 21  к  решению Совета депутатов Сельского поселения Саранпауль от 26 декабря 2014 г. №53</t>
  </si>
  <si>
    <t xml:space="preserve"> Приложение 22 к Решению совета депутатов сельского поселения Саранпауль от 26 декабря 2014г. №53  </t>
  </si>
  <si>
    <t>Приложение 15  к  решению Совета депутатов Сельского поселения Саранпауль от 26 декабря 2014 г. №53</t>
  </si>
  <si>
    <t>Приложение 14  к  решению Совета депутатов Сельского поселения Саранпауль от 26 декабря 2014 г. №53</t>
  </si>
  <si>
    <t>Приложение 13  к  решению Совета депутатов Сельского поселения Саранпауль от 26 декабря 2014 г. №53</t>
  </si>
  <si>
    <t>Приложение 12  к  решению Совета депутатов Сельского поселения Саранпауль от 26 декабря 2014 г. №53</t>
  </si>
  <si>
    <t>Приложение 11  к  решению Совета депутатов Сельского поселения Саранпауль от 26 декабря 2014 г. №53</t>
  </si>
  <si>
    <t xml:space="preserve"> Приложение 1 к Решению совета депутатов сельского поселения Саранпауль от 19 декабря 2014г. №53  </t>
  </si>
  <si>
    <t xml:space="preserve"> Приложение 2 к Решению совета депутатов сельского поселения Саранпауль от 26 декабря 2014г. №53  </t>
  </si>
  <si>
    <t>Приложение 3  к  решению Совета депутатов Сельского поселения Саранпауль от 26 декабря 2014 г. №53</t>
  </si>
  <si>
    <t>Приложение 4  к  решению Совета депутатов Сельского поселения Саранпауль от 26 декабря 2014 г. №53</t>
  </si>
  <si>
    <t xml:space="preserve">Приложение 5 к  решению Совета депутатов сельского поселения Саранпауль  от 26 декабря 2014г. №53 </t>
  </si>
  <si>
    <t>Приложение 6 к  решению Совета депутатов сельского поселения Саранпауль  от 26 декабря 2014г. №53</t>
  </si>
  <si>
    <t>Приложение 7 к  решению Совета депутатов сельского поселения Саранпауль  от 26 декабря 2014г. №53</t>
  </si>
  <si>
    <t>Приложение 9  к  решению Совета депутатов Сельского поселения Саранпауль от 26 декабря 2014 г. №53</t>
  </si>
  <si>
    <t>Приложение 10  к  решению Совета депутатов Сельского поселения Саранпауль от 26 декабря 2014 г. №53</t>
  </si>
  <si>
    <t>Приложение 8 к  решению Совета депутатов сельского поселения Саранпауль  от 26 декабря 2014г. №53</t>
  </si>
  <si>
    <t>040 1 14 06013 10 0000 430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</si>
</sst>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62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4" fillId="0" borderId="12" applyNumberFormat="0">
      <alignment horizontal="right" vertical="top"/>
    </xf>
    <xf numFmtId="49" fontId="13" fillId="3" borderId="12">
      <alignment horizontal="left" vertical="top" wrapText="1"/>
    </xf>
    <xf numFmtId="0" fontId="14" fillId="4" borderId="12">
      <alignment horizontal="left" vertical="top" wrapText="1"/>
    </xf>
  </cellStyleXfs>
  <cellXfs count="169">
    <xf numFmtId="0" fontId="0" fillId="0" borderId="0" xfId="0"/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9" fontId="3" fillId="0" borderId="0" xfId="0" applyNumberFormat="1" applyFont="1" applyAlignment="1">
      <alignment horizontal="right" vertical="center" wrapText="1"/>
    </xf>
    <xf numFmtId="49" fontId="0" fillId="0" borderId="0" xfId="0" applyNumberFormat="1"/>
    <xf numFmtId="49" fontId="5" fillId="0" borderId="0" xfId="0" applyNumberFormat="1" applyFont="1" applyAlignment="1">
      <alignment horizontal="right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right" vertical="center" wrapText="1"/>
    </xf>
    <xf numFmtId="49" fontId="7" fillId="0" borderId="8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8" fillId="0" borderId="8" xfId="0" applyNumberFormat="1" applyFont="1" applyBorder="1" applyAlignment="1">
      <alignment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right" vertical="center" wrapText="1"/>
    </xf>
    <xf numFmtId="49" fontId="6" fillId="0" borderId="8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vertical="center" wrapText="1"/>
    </xf>
    <xf numFmtId="49" fontId="8" fillId="2" borderId="8" xfId="0" applyNumberFormat="1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7" fillId="0" borderId="0" xfId="0" applyFont="1"/>
    <xf numFmtId="0" fontId="1" fillId="0" borderId="0" xfId="0" applyFont="1"/>
    <xf numFmtId="0" fontId="18" fillId="0" borderId="3" xfId="0" applyFont="1" applyBorder="1" applyAlignment="1">
      <alignment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15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center" vertical="center" wrapText="1"/>
    </xf>
    <xf numFmtId="165" fontId="15" fillId="0" borderId="16" xfId="0" applyNumberFormat="1" applyFont="1" applyBorder="1" applyAlignment="1">
      <alignment horizontal="center" vertical="center" wrapText="1"/>
    </xf>
    <xf numFmtId="165" fontId="19" fillId="0" borderId="1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justify" vertical="center" wrapText="1"/>
    </xf>
    <xf numFmtId="0" fontId="21" fillId="0" borderId="16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19" fillId="0" borderId="16" xfId="0" applyNumberFormat="1" applyFont="1" applyBorder="1" applyAlignment="1">
      <alignment horizontal="center" vertical="center" wrapText="1"/>
    </xf>
    <xf numFmtId="164" fontId="15" fillId="0" borderId="16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justify" vertical="center"/>
    </xf>
    <xf numFmtId="0" fontId="23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8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3" fillId="0" borderId="3" xfId="0" applyFont="1" applyBorder="1" applyAlignment="1">
      <alignment vertical="center"/>
    </xf>
    <xf numFmtId="165" fontId="23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4" fillId="0" borderId="23" xfId="0" applyFont="1" applyBorder="1" applyAlignment="1">
      <alignment vertical="top" wrapText="1"/>
    </xf>
    <xf numFmtId="0" fontId="24" fillId="0" borderId="23" xfId="0" applyFont="1" applyBorder="1" applyAlignment="1">
      <alignment horizontal="justify" vertical="top" wrapText="1"/>
    </xf>
    <xf numFmtId="0" fontId="25" fillId="0" borderId="23" xfId="0" applyFont="1" applyBorder="1" applyAlignment="1">
      <alignment vertical="top" wrapText="1"/>
    </xf>
    <xf numFmtId="0" fontId="25" fillId="0" borderId="23" xfId="0" applyFont="1" applyBorder="1" applyAlignment="1">
      <alignment horizontal="justify" vertical="top" wrapText="1"/>
    </xf>
    <xf numFmtId="0" fontId="26" fillId="0" borderId="1" xfId="0" applyFont="1" applyFill="1" applyBorder="1" applyAlignment="1">
      <alignment horizontal="left" vertical="justify" wrapText="1"/>
    </xf>
    <xf numFmtId="0" fontId="24" fillId="0" borderId="24" xfId="0" applyFont="1" applyBorder="1" applyAlignment="1">
      <alignment vertical="top" wrapText="1"/>
    </xf>
    <xf numFmtId="0" fontId="24" fillId="0" borderId="24" xfId="0" applyFont="1" applyBorder="1" applyAlignment="1">
      <alignment horizontal="justify" vertical="top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0" fillId="0" borderId="0" xfId="0" applyAlignment="1"/>
    <xf numFmtId="0" fontId="0" fillId="0" borderId="5" xfId="0" applyBorder="1" applyAlignment="1"/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5" fillId="0" borderId="5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wrapText="1"/>
    </xf>
    <xf numFmtId="0" fontId="19" fillId="0" borderId="22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right" vertical="center"/>
    </xf>
    <xf numFmtId="0" fontId="0" fillId="0" borderId="17" xfId="0" applyBorder="1" applyAlignment="1"/>
    <xf numFmtId="0" fontId="20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justify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</cellXfs>
  <cellStyles count="5">
    <cellStyle name="Данные (редактируемые)" xfId="2"/>
    <cellStyle name="Обычный" xfId="0" builtinId="0"/>
    <cellStyle name="Обычный 2" xfId="1"/>
    <cellStyle name="Свойства элементов измерения" xfId="3"/>
    <cellStyle name="Элементы осей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16" workbookViewId="0">
      <selection activeCell="E22" sqref="E22"/>
    </sheetView>
  </sheetViews>
  <sheetFormatPr defaultRowHeight="15" x14ac:dyDescent="0.25"/>
  <cols>
    <col min="1" max="1" width="24.42578125" customWidth="1"/>
    <col min="2" max="2" width="42.42578125" customWidth="1"/>
    <col min="3" max="3" width="19.140625" customWidth="1"/>
    <col min="4" max="4" width="37" customWidth="1"/>
    <col min="5" max="5" width="45.5703125" customWidth="1"/>
  </cols>
  <sheetData>
    <row r="1" spans="1:3" ht="76.5" x14ac:dyDescent="0.25">
      <c r="A1" s="12"/>
      <c r="B1" s="12"/>
      <c r="C1" s="12" t="s">
        <v>336</v>
      </c>
    </row>
    <row r="2" spans="1:3" ht="15" customHeight="1" x14ac:dyDescent="0.25">
      <c r="A2" s="132" t="s">
        <v>53</v>
      </c>
      <c r="B2" s="132"/>
      <c r="C2" s="132"/>
    </row>
    <row r="3" spans="1:3" x14ac:dyDescent="0.25">
      <c r="A3" s="1"/>
    </row>
    <row r="4" spans="1:3" ht="15.75" thickBot="1" x14ac:dyDescent="0.3">
      <c r="A4" s="133" t="s">
        <v>0</v>
      </c>
      <c r="B4" s="133"/>
      <c r="C4" s="133"/>
    </row>
    <row r="5" spans="1:3" ht="48" customHeight="1" x14ac:dyDescent="0.25">
      <c r="A5" s="130" t="s">
        <v>1</v>
      </c>
      <c r="B5" s="130" t="s">
        <v>2</v>
      </c>
      <c r="C5" s="130" t="s">
        <v>3</v>
      </c>
    </row>
    <row r="6" spans="1:3" ht="15.75" thickBot="1" x14ac:dyDescent="0.3">
      <c r="A6" s="131"/>
      <c r="B6" s="131"/>
      <c r="C6" s="131"/>
    </row>
    <row r="7" spans="1:3" ht="15.75" thickBot="1" x14ac:dyDescent="0.3">
      <c r="A7" s="2">
        <v>1</v>
      </c>
      <c r="B7" s="3">
        <v>2</v>
      </c>
      <c r="C7" s="2">
        <v>3</v>
      </c>
    </row>
    <row r="8" spans="1:3" ht="15.75" thickBot="1" x14ac:dyDescent="0.3">
      <c r="A8" s="4" t="s">
        <v>4</v>
      </c>
      <c r="B8" s="5" t="s">
        <v>302</v>
      </c>
      <c r="C8" s="13">
        <f>C9+C14+C16+C20+C22+C25+C27</f>
        <v>7940</v>
      </c>
    </row>
    <row r="9" spans="1:3" ht="15.75" thickBot="1" x14ac:dyDescent="0.3">
      <c r="A9" s="4" t="s">
        <v>5</v>
      </c>
      <c r="B9" s="5" t="s">
        <v>6</v>
      </c>
      <c r="C9" s="13">
        <f>C10</f>
        <v>6211</v>
      </c>
    </row>
    <row r="10" spans="1:3" ht="15.75" thickBot="1" x14ac:dyDescent="0.3">
      <c r="A10" s="6" t="s">
        <v>55</v>
      </c>
      <c r="B10" s="7" t="s">
        <v>7</v>
      </c>
      <c r="C10" s="14">
        <f>C11+C12+C13</f>
        <v>6211</v>
      </c>
    </row>
    <row r="11" spans="1:3" ht="77.25" thickBot="1" x14ac:dyDescent="0.3">
      <c r="A11" s="6" t="s">
        <v>8</v>
      </c>
      <c r="B11" s="7" t="s">
        <v>9</v>
      </c>
      <c r="C11" s="14">
        <v>6139</v>
      </c>
    </row>
    <row r="12" spans="1:3" ht="115.5" thickBot="1" x14ac:dyDescent="0.3">
      <c r="A12" s="6" t="s">
        <v>10</v>
      </c>
      <c r="B12" s="7" t="s">
        <v>11</v>
      </c>
      <c r="C12" s="14">
        <v>33</v>
      </c>
    </row>
    <row r="13" spans="1:3" ht="51.75" thickBot="1" x14ac:dyDescent="0.3">
      <c r="A13" s="6" t="s">
        <v>12</v>
      </c>
      <c r="B13" s="7" t="s">
        <v>13</v>
      </c>
      <c r="C13" s="14">
        <v>39</v>
      </c>
    </row>
    <row r="14" spans="1:3" ht="15.75" thickBot="1" x14ac:dyDescent="0.3">
      <c r="A14" s="4" t="s">
        <v>14</v>
      </c>
      <c r="B14" s="5" t="s">
        <v>15</v>
      </c>
      <c r="C14" s="13">
        <f>C15</f>
        <v>45</v>
      </c>
    </row>
    <row r="15" spans="1:3" ht="15.75" thickBot="1" x14ac:dyDescent="0.3">
      <c r="A15" s="6" t="s">
        <v>16</v>
      </c>
      <c r="B15" s="8" t="s">
        <v>17</v>
      </c>
      <c r="C15" s="14">
        <v>45</v>
      </c>
    </row>
    <row r="16" spans="1:3" ht="15.75" thickBot="1" x14ac:dyDescent="0.3">
      <c r="A16" s="4" t="s">
        <v>18</v>
      </c>
      <c r="B16" s="5" t="s">
        <v>19</v>
      </c>
      <c r="C16" s="13">
        <f>C17+C18+C19</f>
        <v>843</v>
      </c>
    </row>
    <row r="17" spans="1:3" ht="51.75" thickBot="1" x14ac:dyDescent="0.3">
      <c r="A17" s="6" t="s">
        <v>20</v>
      </c>
      <c r="B17" s="7" t="s">
        <v>21</v>
      </c>
      <c r="C17" s="14">
        <v>360</v>
      </c>
    </row>
    <row r="18" spans="1:3" ht="77.25" thickBot="1" x14ac:dyDescent="0.3">
      <c r="A18" s="6" t="s">
        <v>22</v>
      </c>
      <c r="B18" s="7" t="s">
        <v>23</v>
      </c>
      <c r="C18" s="14">
        <v>98</v>
      </c>
    </row>
    <row r="19" spans="1:3" ht="77.25" thickBot="1" x14ac:dyDescent="0.3">
      <c r="A19" s="6" t="s">
        <v>24</v>
      </c>
      <c r="B19" s="7" t="s">
        <v>25</v>
      </c>
      <c r="C19" s="14">
        <v>385</v>
      </c>
    </row>
    <row r="20" spans="1:3" ht="15.75" thickBot="1" x14ac:dyDescent="0.3">
      <c r="A20" s="4" t="s">
        <v>26</v>
      </c>
      <c r="B20" s="5" t="s">
        <v>27</v>
      </c>
      <c r="C20" s="13">
        <f>C21</f>
        <v>180</v>
      </c>
    </row>
    <row r="21" spans="1:3" ht="77.25" thickBot="1" x14ac:dyDescent="0.3">
      <c r="A21" s="6" t="s">
        <v>28</v>
      </c>
      <c r="B21" s="8" t="s">
        <v>29</v>
      </c>
      <c r="C21" s="14">
        <v>180</v>
      </c>
    </row>
    <row r="22" spans="1:3" ht="39" thickBot="1" x14ac:dyDescent="0.3">
      <c r="A22" s="4" t="s">
        <v>30</v>
      </c>
      <c r="B22" s="9" t="s">
        <v>31</v>
      </c>
      <c r="C22" s="13">
        <f>C23+C24</f>
        <v>626</v>
      </c>
    </row>
    <row r="23" spans="1:3" ht="77.25" thickBot="1" x14ac:dyDescent="0.3">
      <c r="A23" s="6" t="s">
        <v>32</v>
      </c>
      <c r="B23" s="7" t="s">
        <v>33</v>
      </c>
      <c r="C23" s="14">
        <v>250</v>
      </c>
    </row>
    <row r="24" spans="1:3" ht="77.25" thickBot="1" x14ac:dyDescent="0.3">
      <c r="A24" s="6" t="s">
        <v>34</v>
      </c>
      <c r="B24" s="10" t="s">
        <v>35</v>
      </c>
      <c r="C24" s="14">
        <v>376</v>
      </c>
    </row>
    <row r="25" spans="1:3" ht="26.25" thickBot="1" x14ac:dyDescent="0.3">
      <c r="A25" s="4" t="s">
        <v>36</v>
      </c>
      <c r="B25" s="5" t="s">
        <v>37</v>
      </c>
      <c r="C25" s="13">
        <f>C26</f>
        <v>25</v>
      </c>
    </row>
    <row r="26" spans="1:3" ht="51.75" thickBot="1" x14ac:dyDescent="0.3">
      <c r="A26" s="6" t="s">
        <v>346</v>
      </c>
      <c r="B26" s="7" t="s">
        <v>39</v>
      </c>
      <c r="C26" s="14">
        <v>25</v>
      </c>
    </row>
    <row r="27" spans="1:3" ht="26.25" thickBot="1" x14ac:dyDescent="0.3">
      <c r="A27" s="126" t="s">
        <v>310</v>
      </c>
      <c r="B27" s="127" t="s">
        <v>311</v>
      </c>
      <c r="C27" s="13">
        <f>C28</f>
        <v>10</v>
      </c>
    </row>
    <row r="28" spans="1:3" ht="39" thickBot="1" x14ac:dyDescent="0.3">
      <c r="A28" s="128" t="s">
        <v>312</v>
      </c>
      <c r="B28" s="129" t="s">
        <v>313</v>
      </c>
      <c r="C28" s="14">
        <v>10</v>
      </c>
    </row>
    <row r="29" spans="1:3" ht="15.75" thickBot="1" x14ac:dyDescent="0.3">
      <c r="A29" s="4" t="s">
        <v>40</v>
      </c>
      <c r="B29" s="5" t="s">
        <v>41</v>
      </c>
      <c r="C29" s="13">
        <f>C30+C32+C35</f>
        <v>41819.800000000003</v>
      </c>
    </row>
    <row r="30" spans="1:3" ht="26.25" thickBot="1" x14ac:dyDescent="0.3">
      <c r="A30" s="4" t="s">
        <v>42</v>
      </c>
      <c r="B30" s="5" t="s">
        <v>303</v>
      </c>
      <c r="C30" s="13">
        <f>C31</f>
        <v>36919.800000000003</v>
      </c>
    </row>
    <row r="31" spans="1:3" ht="26.25" thickBot="1" x14ac:dyDescent="0.3">
      <c r="A31" s="6" t="s">
        <v>43</v>
      </c>
      <c r="B31" s="8" t="s">
        <v>304</v>
      </c>
      <c r="C31" s="14">
        <v>36919.800000000003</v>
      </c>
    </row>
    <row r="32" spans="1:3" ht="26.25" thickBot="1" x14ac:dyDescent="0.3">
      <c r="A32" s="4" t="s">
        <v>44</v>
      </c>
      <c r="B32" s="5" t="s">
        <v>305</v>
      </c>
      <c r="C32" s="13">
        <f>C33+C34</f>
        <v>900</v>
      </c>
    </row>
    <row r="33" spans="1:3" ht="39" thickBot="1" x14ac:dyDescent="0.3">
      <c r="A33" s="6" t="s">
        <v>45</v>
      </c>
      <c r="B33" s="8" t="s">
        <v>46</v>
      </c>
      <c r="C33" s="14">
        <v>102</v>
      </c>
    </row>
    <row r="34" spans="1:3" ht="51.75" thickBot="1" x14ac:dyDescent="0.3">
      <c r="A34" s="6" t="s">
        <v>47</v>
      </c>
      <c r="B34" s="8" t="s">
        <v>48</v>
      </c>
      <c r="C34" s="14">
        <v>798</v>
      </c>
    </row>
    <row r="35" spans="1:3" ht="15.75" thickBot="1" x14ac:dyDescent="0.3">
      <c r="A35" s="4" t="s">
        <v>49</v>
      </c>
      <c r="B35" s="5" t="s">
        <v>217</v>
      </c>
      <c r="C35" s="13">
        <f>C36</f>
        <v>4000</v>
      </c>
    </row>
    <row r="36" spans="1:3" ht="26.25" thickBot="1" x14ac:dyDescent="0.3">
      <c r="A36" s="6" t="s">
        <v>50</v>
      </c>
      <c r="B36" s="8" t="s">
        <v>51</v>
      </c>
      <c r="C36" s="14">
        <v>4000</v>
      </c>
    </row>
    <row r="37" spans="1:3" ht="15.75" thickBot="1" x14ac:dyDescent="0.3">
      <c r="A37" s="11"/>
      <c r="B37" s="5" t="s">
        <v>52</v>
      </c>
      <c r="C37" s="13">
        <f>C8+C29</f>
        <v>49759.8</v>
      </c>
    </row>
  </sheetData>
  <mergeCells count="5">
    <mergeCell ref="A5:A6"/>
    <mergeCell ref="B5:B6"/>
    <mergeCell ref="C5:C6"/>
    <mergeCell ref="A2:C2"/>
    <mergeCell ref="A4:C4"/>
  </mergeCells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opLeftCell="A79" workbookViewId="0">
      <selection activeCell="A6" sqref="A6:K6"/>
    </sheetView>
  </sheetViews>
  <sheetFormatPr defaultRowHeight="15" x14ac:dyDescent="0.25"/>
  <cols>
    <col min="1" max="1" width="50.5703125" bestFit="1" customWidth="1"/>
    <col min="2" max="2" width="4.85546875" bestFit="1" customWidth="1"/>
    <col min="3" max="4" width="3.28515625" bestFit="1" customWidth="1"/>
    <col min="5" max="5" width="4" bestFit="1" customWidth="1"/>
    <col min="6" max="6" width="3.5703125" bestFit="1" customWidth="1"/>
    <col min="7" max="7" width="5" bestFit="1" customWidth="1"/>
    <col min="8" max="8" width="4.28515625" bestFit="1" customWidth="1"/>
  </cols>
  <sheetData>
    <row r="1" spans="1:12" ht="15.75" customHeight="1" x14ac:dyDescent="0.25">
      <c r="A1" s="140"/>
      <c r="B1" s="75"/>
      <c r="C1" s="31" t="s">
        <v>144</v>
      </c>
      <c r="D1" s="32"/>
      <c r="E1" s="32"/>
      <c r="F1" s="138" t="s">
        <v>344</v>
      </c>
      <c r="G1" s="138"/>
      <c r="H1" s="138"/>
      <c r="I1" s="138"/>
      <c r="J1" s="138"/>
      <c r="K1" s="134"/>
    </row>
    <row r="2" spans="1:12" ht="15.75" x14ac:dyDescent="0.25">
      <c r="A2" s="140"/>
      <c r="B2" s="75"/>
      <c r="C2" s="33"/>
      <c r="D2" s="32"/>
      <c r="E2" s="32"/>
      <c r="F2" s="138"/>
      <c r="G2" s="138"/>
      <c r="H2" s="138"/>
      <c r="I2" s="138"/>
      <c r="J2" s="138"/>
      <c r="K2" s="134"/>
    </row>
    <row r="3" spans="1:12" ht="15.75" x14ac:dyDescent="0.25">
      <c r="A3" s="140"/>
      <c r="B3" s="75"/>
      <c r="C3" s="33" t="s">
        <v>145</v>
      </c>
      <c r="D3" s="32"/>
      <c r="E3" s="32"/>
      <c r="F3" s="138"/>
      <c r="G3" s="138"/>
      <c r="H3" s="138"/>
      <c r="I3" s="138"/>
      <c r="J3" s="138"/>
      <c r="K3" s="134"/>
    </row>
    <row r="4" spans="1:12" ht="4.5" customHeight="1" x14ac:dyDescent="0.25">
      <c r="A4" s="140"/>
      <c r="B4" s="75"/>
      <c r="C4" s="33" t="s">
        <v>54</v>
      </c>
      <c r="D4" s="32"/>
      <c r="E4" s="32"/>
      <c r="F4" s="138"/>
      <c r="G4" s="138"/>
      <c r="H4" s="138"/>
      <c r="I4" s="138"/>
      <c r="J4" s="138"/>
      <c r="K4" s="134"/>
    </row>
    <row r="5" spans="1:12" ht="15.75" x14ac:dyDescent="0.25">
      <c r="A5" s="16"/>
      <c r="B5" s="76"/>
      <c r="C5" s="32"/>
      <c r="D5" s="32"/>
      <c r="E5" s="32"/>
      <c r="F5" s="138"/>
      <c r="G5" s="138"/>
      <c r="H5" s="138"/>
      <c r="I5" s="138"/>
      <c r="J5" s="138"/>
      <c r="K5" s="134"/>
    </row>
    <row r="6" spans="1:12" ht="15.75" x14ac:dyDescent="0.25">
      <c r="A6" s="132" t="s">
        <v>322</v>
      </c>
      <c r="B6" s="132"/>
      <c r="C6" s="134"/>
      <c r="D6" s="134"/>
      <c r="E6" s="134"/>
      <c r="F6" s="134"/>
      <c r="G6" s="134"/>
      <c r="H6" s="134"/>
      <c r="I6" s="134"/>
      <c r="J6" s="134"/>
      <c r="K6" s="134"/>
    </row>
    <row r="7" spans="1:12" ht="15.75" x14ac:dyDescent="0.25">
      <c r="A7" s="17"/>
      <c r="B7" s="77"/>
      <c r="C7" s="32"/>
      <c r="D7" s="32"/>
      <c r="E7" s="32"/>
      <c r="F7" s="32"/>
      <c r="G7" s="32"/>
      <c r="H7" s="32"/>
    </row>
    <row r="8" spans="1:12" ht="15.75" thickBot="1" x14ac:dyDescent="0.3">
      <c r="A8" s="139" t="s">
        <v>0</v>
      </c>
      <c r="B8" s="139"/>
      <c r="C8" s="135"/>
      <c r="D8" s="135"/>
      <c r="E8" s="135"/>
      <c r="F8" s="135"/>
      <c r="G8" s="135"/>
      <c r="H8" s="135"/>
      <c r="I8" s="135"/>
      <c r="J8" s="135"/>
      <c r="K8" s="135"/>
    </row>
    <row r="9" spans="1:12" ht="36.75" thickBot="1" x14ac:dyDescent="0.3">
      <c r="A9" s="141" t="s">
        <v>59</v>
      </c>
      <c r="B9" s="63" t="s">
        <v>193</v>
      </c>
      <c r="C9" s="136" t="s">
        <v>60</v>
      </c>
      <c r="D9" s="136" t="s">
        <v>61</v>
      </c>
      <c r="E9" s="143" t="s">
        <v>62</v>
      </c>
      <c r="F9" s="144"/>
      <c r="G9" s="145"/>
      <c r="H9" s="136" t="s">
        <v>63</v>
      </c>
      <c r="I9" s="19" t="s">
        <v>57</v>
      </c>
      <c r="J9" s="19" t="s">
        <v>219</v>
      </c>
      <c r="K9" s="19" t="s">
        <v>58</v>
      </c>
      <c r="L9" s="19" t="s">
        <v>219</v>
      </c>
    </row>
    <row r="10" spans="1:12" ht="15.75" thickBot="1" x14ac:dyDescent="0.3">
      <c r="A10" s="142"/>
      <c r="B10" s="64"/>
      <c r="C10" s="137"/>
      <c r="D10" s="137"/>
      <c r="E10" s="34" t="s">
        <v>65</v>
      </c>
      <c r="F10" s="35" t="s">
        <v>66</v>
      </c>
      <c r="G10" s="35" t="s">
        <v>67</v>
      </c>
      <c r="H10" s="137"/>
      <c r="I10" s="20" t="s">
        <v>64</v>
      </c>
      <c r="J10" s="20" t="s">
        <v>64</v>
      </c>
      <c r="K10" s="20" t="s">
        <v>64</v>
      </c>
      <c r="L10" s="20" t="s">
        <v>64</v>
      </c>
    </row>
    <row r="11" spans="1:12" ht="15.75" thickBot="1" x14ac:dyDescent="0.3">
      <c r="A11" s="21">
        <v>1</v>
      </c>
      <c r="B11" s="34">
        <v>2</v>
      </c>
      <c r="C11" s="34" t="s">
        <v>186</v>
      </c>
      <c r="D11" s="34" t="s">
        <v>170</v>
      </c>
      <c r="E11" s="34" t="s">
        <v>187</v>
      </c>
      <c r="F11" s="34" t="s">
        <v>194</v>
      </c>
      <c r="G11" s="34" t="s">
        <v>195</v>
      </c>
      <c r="H11" s="34" t="s">
        <v>196</v>
      </c>
      <c r="I11" s="20">
        <v>9</v>
      </c>
      <c r="J11" s="20">
        <v>10</v>
      </c>
      <c r="K11" s="20">
        <v>11</v>
      </c>
      <c r="L11" s="20">
        <v>12</v>
      </c>
    </row>
    <row r="12" spans="1:12" ht="15.75" thickBot="1" x14ac:dyDescent="0.3">
      <c r="A12" s="74" t="s">
        <v>192</v>
      </c>
      <c r="B12" s="78">
        <v>650</v>
      </c>
      <c r="C12" s="38" t="s">
        <v>147</v>
      </c>
      <c r="D12" s="38" t="s">
        <v>147</v>
      </c>
      <c r="E12" s="38" t="s">
        <v>147</v>
      </c>
      <c r="F12" s="38" t="s">
        <v>151</v>
      </c>
      <c r="G12" s="38" t="s">
        <v>148</v>
      </c>
      <c r="H12" s="38" t="s">
        <v>149</v>
      </c>
      <c r="I12" s="57">
        <f>I13+I45+I50+I57+I69+I91+I95</f>
        <v>51973.100000000006</v>
      </c>
      <c r="J12" s="57"/>
      <c r="K12" s="57">
        <f>K13+K45+K50+K57+K69+K91+K95</f>
        <v>52411.299999999996</v>
      </c>
      <c r="L12" s="57"/>
    </row>
    <row r="13" spans="1:12" ht="15.75" thickBot="1" x14ac:dyDescent="0.3">
      <c r="A13" s="22" t="s">
        <v>68</v>
      </c>
      <c r="B13" s="78">
        <v>650</v>
      </c>
      <c r="C13" s="36" t="s">
        <v>146</v>
      </c>
      <c r="D13" s="37" t="s">
        <v>147</v>
      </c>
      <c r="E13" s="38" t="s">
        <v>147</v>
      </c>
      <c r="F13" s="38">
        <v>0</v>
      </c>
      <c r="G13" s="37" t="s">
        <v>148</v>
      </c>
      <c r="H13" s="37" t="s">
        <v>149</v>
      </c>
      <c r="I13" s="57">
        <f>I14+I17+I23+I26</f>
        <v>34707</v>
      </c>
      <c r="J13" s="57"/>
      <c r="K13" s="57">
        <f>K14+K17+K23+K26</f>
        <v>36194</v>
      </c>
      <c r="L13" s="57"/>
    </row>
    <row r="14" spans="1:12" ht="24.75" thickBot="1" x14ac:dyDescent="0.3">
      <c r="A14" s="23" t="s">
        <v>69</v>
      </c>
      <c r="B14" s="79">
        <v>650</v>
      </c>
      <c r="C14" s="39" t="s">
        <v>146</v>
      </c>
      <c r="D14" s="40" t="s">
        <v>150</v>
      </c>
      <c r="E14" s="41" t="s">
        <v>147</v>
      </c>
      <c r="F14" s="41" t="s">
        <v>151</v>
      </c>
      <c r="G14" s="40" t="s">
        <v>148</v>
      </c>
      <c r="H14" s="40" t="s">
        <v>149</v>
      </c>
      <c r="I14" s="58">
        <f>I15</f>
        <v>1708</v>
      </c>
      <c r="J14" s="58"/>
      <c r="K14" s="58">
        <f>K15</f>
        <v>1708</v>
      </c>
      <c r="L14" s="58"/>
    </row>
    <row r="15" spans="1:12" ht="15.75" thickBot="1" x14ac:dyDescent="0.3">
      <c r="A15" s="24" t="s">
        <v>71</v>
      </c>
      <c r="B15" s="80">
        <v>650</v>
      </c>
      <c r="C15" s="42" t="s">
        <v>146</v>
      </c>
      <c r="D15" s="43" t="s">
        <v>150</v>
      </c>
      <c r="E15" s="34">
        <v>25</v>
      </c>
      <c r="F15" s="44" t="s">
        <v>153</v>
      </c>
      <c r="G15" s="43">
        <v>7040</v>
      </c>
      <c r="H15" s="43" t="s">
        <v>149</v>
      </c>
      <c r="I15" s="59">
        <f>I16</f>
        <v>1708</v>
      </c>
      <c r="J15" s="59"/>
      <c r="K15" s="59">
        <f>K16</f>
        <v>1708</v>
      </c>
      <c r="L15" s="59"/>
    </row>
    <row r="16" spans="1:12" ht="24.75" thickBot="1" x14ac:dyDescent="0.3">
      <c r="A16" s="24" t="s">
        <v>198</v>
      </c>
      <c r="B16" s="80">
        <v>650</v>
      </c>
      <c r="C16" s="42" t="s">
        <v>146</v>
      </c>
      <c r="D16" s="43" t="s">
        <v>150</v>
      </c>
      <c r="E16" s="34">
        <v>25</v>
      </c>
      <c r="F16" s="44" t="s">
        <v>153</v>
      </c>
      <c r="G16" s="43">
        <v>7040</v>
      </c>
      <c r="H16" s="43" t="s">
        <v>197</v>
      </c>
      <c r="I16" s="59">
        <v>1708</v>
      </c>
      <c r="J16" s="59"/>
      <c r="K16" s="59">
        <v>1708</v>
      </c>
      <c r="L16" s="59"/>
    </row>
    <row r="17" spans="1:12" ht="36.75" thickBot="1" x14ac:dyDescent="0.3">
      <c r="A17" s="23" t="s">
        <v>74</v>
      </c>
      <c r="B17" s="79">
        <v>650</v>
      </c>
      <c r="C17" s="39" t="s">
        <v>146</v>
      </c>
      <c r="D17" s="40" t="s">
        <v>152</v>
      </c>
      <c r="E17" s="41" t="s">
        <v>147</v>
      </c>
      <c r="F17" s="41">
        <v>0</v>
      </c>
      <c r="G17" s="40" t="s">
        <v>148</v>
      </c>
      <c r="H17" s="40" t="s">
        <v>149</v>
      </c>
      <c r="I17" s="58">
        <f>I18</f>
        <v>19115</v>
      </c>
      <c r="J17" s="58"/>
      <c r="K17" s="58">
        <f>K18</f>
        <v>19115</v>
      </c>
      <c r="L17" s="58"/>
    </row>
    <row r="18" spans="1:12" ht="15.75" thickBot="1" x14ac:dyDescent="0.3">
      <c r="A18" s="24" t="s">
        <v>76</v>
      </c>
      <c r="B18" s="80">
        <v>650</v>
      </c>
      <c r="C18" s="42" t="s">
        <v>146</v>
      </c>
      <c r="D18" s="43" t="s">
        <v>152</v>
      </c>
      <c r="E18" s="34">
        <v>25</v>
      </c>
      <c r="F18" s="44">
        <v>1</v>
      </c>
      <c r="G18" s="43" t="s">
        <v>154</v>
      </c>
      <c r="H18" s="43" t="s">
        <v>149</v>
      </c>
      <c r="I18" s="59">
        <f>I19+I20+I21+I22</f>
        <v>19115</v>
      </c>
      <c r="J18" s="59"/>
      <c r="K18" s="59">
        <f>K19+K20+K21+K22</f>
        <v>19115</v>
      </c>
      <c r="L18" s="59"/>
    </row>
    <row r="19" spans="1:12" ht="24.75" thickBot="1" x14ac:dyDescent="0.3">
      <c r="A19" s="24" t="s">
        <v>198</v>
      </c>
      <c r="B19" s="80">
        <v>650</v>
      </c>
      <c r="C19" s="42" t="s">
        <v>146</v>
      </c>
      <c r="D19" s="43" t="s">
        <v>152</v>
      </c>
      <c r="E19" s="34">
        <v>25</v>
      </c>
      <c r="F19" s="44">
        <v>1</v>
      </c>
      <c r="G19" s="43" t="s">
        <v>154</v>
      </c>
      <c r="H19" s="43" t="s">
        <v>197</v>
      </c>
      <c r="I19" s="59">
        <v>18556</v>
      </c>
      <c r="J19" s="59"/>
      <c r="K19" s="59">
        <v>18556</v>
      </c>
      <c r="L19" s="59"/>
    </row>
    <row r="20" spans="1:12" ht="24.75" thickBot="1" x14ac:dyDescent="0.3">
      <c r="A20" s="24" t="s">
        <v>201</v>
      </c>
      <c r="B20" s="80">
        <v>650</v>
      </c>
      <c r="C20" s="42" t="s">
        <v>146</v>
      </c>
      <c r="D20" s="43" t="s">
        <v>152</v>
      </c>
      <c r="E20" s="34">
        <v>25</v>
      </c>
      <c r="F20" s="44">
        <v>1</v>
      </c>
      <c r="G20" s="43" t="s">
        <v>154</v>
      </c>
      <c r="H20" s="43" t="s">
        <v>199</v>
      </c>
      <c r="I20" s="59">
        <v>265</v>
      </c>
      <c r="J20" s="59"/>
      <c r="K20" s="59">
        <v>265</v>
      </c>
      <c r="L20" s="59"/>
    </row>
    <row r="21" spans="1:12" ht="24.75" thickBot="1" x14ac:dyDescent="0.3">
      <c r="A21" s="24" t="s">
        <v>202</v>
      </c>
      <c r="B21" s="80">
        <v>650</v>
      </c>
      <c r="C21" s="42" t="s">
        <v>146</v>
      </c>
      <c r="D21" s="43" t="s">
        <v>152</v>
      </c>
      <c r="E21" s="34">
        <v>25</v>
      </c>
      <c r="F21" s="44">
        <v>1</v>
      </c>
      <c r="G21" s="43" t="s">
        <v>154</v>
      </c>
      <c r="H21" s="43" t="s">
        <v>200</v>
      </c>
      <c r="I21" s="59">
        <v>280</v>
      </c>
      <c r="J21" s="59"/>
      <c r="K21" s="59">
        <v>280</v>
      </c>
      <c r="L21" s="59"/>
    </row>
    <row r="22" spans="1:12" ht="15.75" thickBot="1" x14ac:dyDescent="0.3">
      <c r="A22" s="25" t="s">
        <v>204</v>
      </c>
      <c r="B22" s="80">
        <v>650</v>
      </c>
      <c r="C22" s="42" t="s">
        <v>146</v>
      </c>
      <c r="D22" s="43" t="s">
        <v>152</v>
      </c>
      <c r="E22" s="34">
        <v>25</v>
      </c>
      <c r="F22" s="44">
        <v>1</v>
      </c>
      <c r="G22" s="43" t="s">
        <v>154</v>
      </c>
      <c r="H22" s="43" t="s">
        <v>203</v>
      </c>
      <c r="I22" s="59">
        <v>14</v>
      </c>
      <c r="J22" s="59"/>
      <c r="K22" s="59">
        <v>14</v>
      </c>
      <c r="L22" s="59"/>
    </row>
    <row r="23" spans="1:12" ht="15.75" thickBot="1" x14ac:dyDescent="0.3">
      <c r="A23" s="23" t="s">
        <v>81</v>
      </c>
      <c r="B23" s="79">
        <v>650</v>
      </c>
      <c r="C23" s="39" t="s">
        <v>146</v>
      </c>
      <c r="D23" s="40">
        <v>11</v>
      </c>
      <c r="E23" s="41" t="s">
        <v>147</v>
      </c>
      <c r="F23" s="41" t="s">
        <v>151</v>
      </c>
      <c r="G23" s="40" t="s">
        <v>148</v>
      </c>
      <c r="H23" s="40" t="s">
        <v>149</v>
      </c>
      <c r="I23" s="58">
        <f>I24</f>
        <v>10</v>
      </c>
      <c r="J23" s="58"/>
      <c r="K23" s="58">
        <f>K24</f>
        <v>10</v>
      </c>
      <c r="L23" s="58"/>
    </row>
    <row r="24" spans="1:12" ht="15.75" thickBot="1" x14ac:dyDescent="0.3">
      <c r="A24" s="24" t="s">
        <v>84</v>
      </c>
      <c r="B24" s="80">
        <v>650</v>
      </c>
      <c r="C24" s="42" t="s">
        <v>146</v>
      </c>
      <c r="D24" s="43">
        <v>11</v>
      </c>
      <c r="E24" s="34">
        <v>20</v>
      </c>
      <c r="F24" s="34">
        <v>5</v>
      </c>
      <c r="G24" s="45">
        <v>7020</v>
      </c>
      <c r="H24" s="45" t="s">
        <v>149</v>
      </c>
      <c r="I24" s="59">
        <f>I25</f>
        <v>10</v>
      </c>
      <c r="J24" s="59"/>
      <c r="K24" s="59">
        <f>K25</f>
        <v>10</v>
      </c>
      <c r="L24" s="59"/>
    </row>
    <row r="25" spans="1:12" ht="15.75" thickBot="1" x14ac:dyDescent="0.3">
      <c r="A25" s="24" t="s">
        <v>85</v>
      </c>
      <c r="B25" s="80">
        <v>650</v>
      </c>
      <c r="C25" s="42" t="s">
        <v>146</v>
      </c>
      <c r="D25" s="43">
        <v>11</v>
      </c>
      <c r="E25" s="34">
        <v>20</v>
      </c>
      <c r="F25" s="34">
        <v>5</v>
      </c>
      <c r="G25" s="45">
        <v>7020</v>
      </c>
      <c r="H25" s="45">
        <v>870</v>
      </c>
      <c r="I25" s="59">
        <v>10</v>
      </c>
      <c r="J25" s="59"/>
      <c r="K25" s="59">
        <v>10</v>
      </c>
      <c r="L25" s="59"/>
    </row>
    <row r="26" spans="1:12" ht="15.75" thickBot="1" x14ac:dyDescent="0.3">
      <c r="A26" s="23" t="s">
        <v>86</v>
      </c>
      <c r="B26" s="79">
        <v>650</v>
      </c>
      <c r="C26" s="39" t="s">
        <v>146</v>
      </c>
      <c r="D26" s="40">
        <v>13</v>
      </c>
      <c r="E26" s="41" t="s">
        <v>147</v>
      </c>
      <c r="F26" s="41">
        <v>0</v>
      </c>
      <c r="G26" s="46" t="s">
        <v>148</v>
      </c>
      <c r="H26" s="46" t="s">
        <v>149</v>
      </c>
      <c r="I26" s="58">
        <f>I27+I29+I31+I33+I35+I37+I43</f>
        <v>13874</v>
      </c>
      <c r="J26" s="58"/>
      <c r="K26" s="58">
        <f>K27+K29+K31+K33+K35+K37+K43</f>
        <v>15361</v>
      </c>
      <c r="L26" s="58"/>
    </row>
    <row r="27" spans="1:12" ht="24.75" thickBot="1" x14ac:dyDescent="0.3">
      <c r="A27" s="24" t="s">
        <v>89</v>
      </c>
      <c r="B27" s="80">
        <v>650</v>
      </c>
      <c r="C27" s="42" t="s">
        <v>146</v>
      </c>
      <c r="D27" s="43">
        <v>13</v>
      </c>
      <c r="E27" s="34" t="s">
        <v>155</v>
      </c>
      <c r="F27" s="34">
        <v>1</v>
      </c>
      <c r="G27" s="45">
        <v>7061</v>
      </c>
      <c r="H27" s="45" t="s">
        <v>149</v>
      </c>
      <c r="I27" s="59">
        <f>I28</f>
        <v>50</v>
      </c>
      <c r="J27" s="59"/>
      <c r="K27" s="59">
        <f>K28</f>
        <v>50</v>
      </c>
      <c r="L27" s="59"/>
    </row>
    <row r="28" spans="1:12" ht="24.75" thickBot="1" x14ac:dyDescent="0.3">
      <c r="A28" s="24" t="s">
        <v>202</v>
      </c>
      <c r="B28" s="80">
        <v>650</v>
      </c>
      <c r="C28" s="42" t="s">
        <v>146</v>
      </c>
      <c r="D28" s="43">
        <v>13</v>
      </c>
      <c r="E28" s="34" t="s">
        <v>155</v>
      </c>
      <c r="F28" s="34">
        <v>1</v>
      </c>
      <c r="G28" s="45">
        <v>7061</v>
      </c>
      <c r="H28" s="45" t="s">
        <v>200</v>
      </c>
      <c r="I28" s="59">
        <v>50</v>
      </c>
      <c r="J28" s="59"/>
      <c r="K28" s="59">
        <v>50</v>
      </c>
      <c r="L28" s="59"/>
    </row>
    <row r="29" spans="1:12" ht="24.75" hidden="1" thickBot="1" x14ac:dyDescent="0.3">
      <c r="A29" s="25" t="s">
        <v>92</v>
      </c>
      <c r="B29" s="80">
        <v>650</v>
      </c>
      <c r="C29" s="42" t="s">
        <v>146</v>
      </c>
      <c r="D29" s="43">
        <v>13</v>
      </c>
      <c r="E29" s="34">
        <v>13</v>
      </c>
      <c r="F29" s="34">
        <v>2</v>
      </c>
      <c r="G29" s="45">
        <v>2103</v>
      </c>
      <c r="H29" s="45" t="s">
        <v>149</v>
      </c>
      <c r="I29" s="59">
        <f>I30</f>
        <v>0</v>
      </c>
      <c r="J29" s="59"/>
      <c r="K29" s="59">
        <f>K30</f>
        <v>0</v>
      </c>
      <c r="L29" s="59"/>
    </row>
    <row r="30" spans="1:12" ht="15.75" hidden="1" thickBot="1" x14ac:dyDescent="0.3">
      <c r="A30" s="24" t="s">
        <v>168</v>
      </c>
      <c r="B30" s="80">
        <v>650</v>
      </c>
      <c r="C30" s="42" t="s">
        <v>146</v>
      </c>
      <c r="D30" s="43">
        <v>13</v>
      </c>
      <c r="E30" s="34">
        <v>13</v>
      </c>
      <c r="F30" s="34">
        <v>2</v>
      </c>
      <c r="G30" s="45">
        <v>2103</v>
      </c>
      <c r="H30" s="45" t="s">
        <v>167</v>
      </c>
      <c r="I30" s="59">
        <v>0</v>
      </c>
      <c r="J30" s="59"/>
      <c r="K30" s="59">
        <v>0</v>
      </c>
      <c r="L30" s="59"/>
    </row>
    <row r="31" spans="1:12" ht="24.75" thickBot="1" x14ac:dyDescent="0.3">
      <c r="A31" s="24" t="s">
        <v>89</v>
      </c>
      <c r="B31" s="80">
        <v>650</v>
      </c>
      <c r="C31" s="42" t="s">
        <v>146</v>
      </c>
      <c r="D31" s="43" t="s">
        <v>162</v>
      </c>
      <c r="E31" s="34" t="s">
        <v>162</v>
      </c>
      <c r="F31" s="34" t="s">
        <v>163</v>
      </c>
      <c r="G31" s="45" t="s">
        <v>164</v>
      </c>
      <c r="H31" s="45" t="s">
        <v>149</v>
      </c>
      <c r="I31" s="59">
        <f>I32</f>
        <v>50</v>
      </c>
      <c r="J31" s="59"/>
      <c r="K31" s="59">
        <f>K32</f>
        <v>50</v>
      </c>
      <c r="L31" s="59"/>
    </row>
    <row r="32" spans="1:12" ht="15.75" thickBot="1" x14ac:dyDescent="0.3">
      <c r="A32" s="24" t="s">
        <v>168</v>
      </c>
      <c r="B32" s="80">
        <v>650</v>
      </c>
      <c r="C32" s="42" t="s">
        <v>146</v>
      </c>
      <c r="D32" s="43" t="s">
        <v>162</v>
      </c>
      <c r="E32" s="34" t="s">
        <v>162</v>
      </c>
      <c r="F32" s="34" t="s">
        <v>163</v>
      </c>
      <c r="G32" s="45" t="s">
        <v>164</v>
      </c>
      <c r="H32" s="45" t="s">
        <v>167</v>
      </c>
      <c r="I32" s="59">
        <v>50</v>
      </c>
      <c r="J32" s="59"/>
      <c r="K32" s="59">
        <v>50</v>
      </c>
      <c r="L32" s="59"/>
    </row>
    <row r="33" spans="1:12" ht="96.75" thickBot="1" x14ac:dyDescent="0.3">
      <c r="A33" s="24" t="s">
        <v>307</v>
      </c>
      <c r="B33" s="80">
        <v>650</v>
      </c>
      <c r="C33" s="42" t="s">
        <v>146</v>
      </c>
      <c r="D33" s="43">
        <v>13</v>
      </c>
      <c r="E33" s="34" t="s">
        <v>169</v>
      </c>
      <c r="F33" s="34" t="s">
        <v>163</v>
      </c>
      <c r="G33" s="45" t="s">
        <v>306</v>
      </c>
      <c r="H33" s="45" t="s">
        <v>149</v>
      </c>
      <c r="I33" s="59">
        <f>I34</f>
        <v>100</v>
      </c>
      <c r="J33" s="59"/>
      <c r="K33" s="59">
        <f>K34</f>
        <v>0</v>
      </c>
      <c r="L33" s="59"/>
    </row>
    <row r="34" spans="1:12" ht="15.75" thickBot="1" x14ac:dyDescent="0.3">
      <c r="A34" s="25" t="s">
        <v>211</v>
      </c>
      <c r="B34" s="80">
        <v>650</v>
      </c>
      <c r="C34" s="42" t="s">
        <v>146</v>
      </c>
      <c r="D34" s="43">
        <v>13</v>
      </c>
      <c r="E34" s="34" t="s">
        <v>169</v>
      </c>
      <c r="F34" s="34" t="s">
        <v>163</v>
      </c>
      <c r="G34" s="45" t="s">
        <v>306</v>
      </c>
      <c r="H34" s="45" t="s">
        <v>200</v>
      </c>
      <c r="I34" s="59">
        <v>100</v>
      </c>
      <c r="J34" s="59"/>
      <c r="K34" s="59">
        <v>0</v>
      </c>
      <c r="L34" s="59"/>
    </row>
    <row r="35" spans="1:12" ht="15.75" thickBot="1" x14ac:dyDescent="0.3">
      <c r="A35" s="24" t="s">
        <v>93</v>
      </c>
      <c r="B35" s="80">
        <v>650</v>
      </c>
      <c r="C35" s="42" t="s">
        <v>146</v>
      </c>
      <c r="D35" s="43">
        <v>13</v>
      </c>
      <c r="E35" s="34" t="s">
        <v>169</v>
      </c>
      <c r="F35" s="34" t="s">
        <v>170</v>
      </c>
      <c r="G35" s="45" t="s">
        <v>156</v>
      </c>
      <c r="H35" s="45" t="s">
        <v>149</v>
      </c>
      <c r="I35" s="59">
        <f>I36</f>
        <v>511</v>
      </c>
      <c r="J35" s="59"/>
      <c r="K35" s="59">
        <f>K36</f>
        <v>611</v>
      </c>
      <c r="L35" s="59"/>
    </row>
    <row r="36" spans="1:12" ht="15.75" thickBot="1" x14ac:dyDescent="0.3">
      <c r="A36" s="24" t="s">
        <v>73</v>
      </c>
      <c r="B36" s="80">
        <v>650</v>
      </c>
      <c r="C36" s="42" t="s">
        <v>146</v>
      </c>
      <c r="D36" s="43">
        <v>13</v>
      </c>
      <c r="E36" s="34" t="s">
        <v>169</v>
      </c>
      <c r="F36" s="34" t="s">
        <v>170</v>
      </c>
      <c r="G36" s="45" t="s">
        <v>156</v>
      </c>
      <c r="H36" s="45">
        <v>120</v>
      </c>
      <c r="I36" s="59">
        <v>511</v>
      </c>
      <c r="J36" s="59"/>
      <c r="K36" s="59">
        <v>611</v>
      </c>
      <c r="L36" s="59"/>
    </row>
    <row r="37" spans="1:12" ht="48.75" thickBot="1" x14ac:dyDescent="0.3">
      <c r="A37" s="25" t="s">
        <v>94</v>
      </c>
      <c r="B37" s="80">
        <v>650</v>
      </c>
      <c r="C37" s="42" t="s">
        <v>146</v>
      </c>
      <c r="D37" s="43">
        <v>13</v>
      </c>
      <c r="E37" s="34">
        <v>25</v>
      </c>
      <c r="F37" s="34">
        <v>1</v>
      </c>
      <c r="G37" s="45" t="s">
        <v>157</v>
      </c>
      <c r="H37" s="45" t="s">
        <v>149</v>
      </c>
      <c r="I37" s="59">
        <f>I38+I39+I40+I41+I42</f>
        <v>11863</v>
      </c>
      <c r="J37" s="59"/>
      <c r="K37" s="59">
        <f t="shared" ref="K37" si="0">K38+K39+K40+K41+K42</f>
        <v>12029</v>
      </c>
      <c r="L37" s="59"/>
    </row>
    <row r="38" spans="1:12" ht="15.75" thickBot="1" x14ac:dyDescent="0.3">
      <c r="A38" s="61" t="s">
        <v>208</v>
      </c>
      <c r="B38" s="80">
        <v>650</v>
      </c>
      <c r="C38" s="42" t="s">
        <v>146</v>
      </c>
      <c r="D38" s="43">
        <v>13</v>
      </c>
      <c r="E38" s="34">
        <v>25</v>
      </c>
      <c r="F38" s="34">
        <v>1</v>
      </c>
      <c r="G38" s="45" t="s">
        <v>157</v>
      </c>
      <c r="H38" s="45" t="s">
        <v>205</v>
      </c>
      <c r="I38" s="59">
        <v>8820</v>
      </c>
      <c r="J38" s="59"/>
      <c r="K38" s="59">
        <v>8820</v>
      </c>
      <c r="L38" s="59"/>
    </row>
    <row r="39" spans="1:12" ht="15.75" thickBot="1" x14ac:dyDescent="0.3">
      <c r="A39" s="25" t="s">
        <v>209</v>
      </c>
      <c r="B39" s="80">
        <v>650</v>
      </c>
      <c r="C39" s="42" t="s">
        <v>146</v>
      </c>
      <c r="D39" s="43">
        <v>13</v>
      </c>
      <c r="E39" s="34">
        <v>25</v>
      </c>
      <c r="F39" s="34">
        <v>1</v>
      </c>
      <c r="G39" s="45" t="s">
        <v>157</v>
      </c>
      <c r="H39" s="45" t="s">
        <v>206</v>
      </c>
      <c r="I39" s="59">
        <v>345</v>
      </c>
      <c r="J39" s="59"/>
      <c r="K39" s="59">
        <v>445</v>
      </c>
      <c r="L39" s="59"/>
    </row>
    <row r="40" spans="1:12" ht="24.75" thickBot="1" x14ac:dyDescent="0.3">
      <c r="A40" s="25" t="s">
        <v>210</v>
      </c>
      <c r="B40" s="80">
        <v>650</v>
      </c>
      <c r="C40" s="42" t="s">
        <v>146</v>
      </c>
      <c r="D40" s="43">
        <v>13</v>
      </c>
      <c r="E40" s="34">
        <v>25</v>
      </c>
      <c r="F40" s="34">
        <v>1</v>
      </c>
      <c r="G40" s="45" t="s">
        <v>157</v>
      </c>
      <c r="H40" s="45" t="s">
        <v>207</v>
      </c>
      <c r="I40" s="59">
        <v>183</v>
      </c>
      <c r="J40" s="59"/>
      <c r="K40" s="59">
        <v>192</v>
      </c>
      <c r="L40" s="59"/>
    </row>
    <row r="41" spans="1:12" ht="15.75" thickBot="1" x14ac:dyDescent="0.3">
      <c r="A41" s="25" t="s">
        <v>211</v>
      </c>
      <c r="B41" s="80" t="s">
        <v>212</v>
      </c>
      <c r="C41" s="42" t="s">
        <v>146</v>
      </c>
      <c r="D41" s="43">
        <v>13</v>
      </c>
      <c r="E41" s="34">
        <v>25</v>
      </c>
      <c r="F41" s="34">
        <v>1</v>
      </c>
      <c r="G41" s="45" t="s">
        <v>157</v>
      </c>
      <c r="H41" s="45" t="s">
        <v>200</v>
      </c>
      <c r="I41" s="59">
        <v>2495</v>
      </c>
      <c r="J41" s="59"/>
      <c r="K41" s="59">
        <v>2552</v>
      </c>
      <c r="L41" s="59"/>
    </row>
    <row r="42" spans="1:12" ht="15.75" thickBot="1" x14ac:dyDescent="0.3">
      <c r="A42" s="25" t="s">
        <v>204</v>
      </c>
      <c r="B42" s="80">
        <v>650</v>
      </c>
      <c r="C42" s="42" t="s">
        <v>146</v>
      </c>
      <c r="D42" s="43" t="s">
        <v>152</v>
      </c>
      <c r="E42" s="34">
        <v>25</v>
      </c>
      <c r="F42" s="44">
        <v>1</v>
      </c>
      <c r="G42" s="45" t="s">
        <v>157</v>
      </c>
      <c r="H42" s="43" t="s">
        <v>203</v>
      </c>
      <c r="I42" s="59">
        <v>20</v>
      </c>
      <c r="J42" s="59"/>
      <c r="K42" s="59">
        <v>20</v>
      </c>
      <c r="L42" s="59"/>
    </row>
    <row r="43" spans="1:12" ht="15.75" thickBot="1" x14ac:dyDescent="0.3">
      <c r="A43" s="25" t="s">
        <v>185</v>
      </c>
      <c r="B43" s="80" t="s">
        <v>212</v>
      </c>
      <c r="C43" s="42" t="s">
        <v>146</v>
      </c>
      <c r="D43" s="43" t="s">
        <v>162</v>
      </c>
      <c r="E43" s="34" t="s">
        <v>181</v>
      </c>
      <c r="F43" s="34" t="s">
        <v>151</v>
      </c>
      <c r="G43" s="45" t="s">
        <v>182</v>
      </c>
      <c r="H43" s="45" t="s">
        <v>149</v>
      </c>
      <c r="I43" s="59">
        <f>I44</f>
        <v>1300</v>
      </c>
      <c r="J43" s="59"/>
      <c r="K43" s="59">
        <f>K44</f>
        <v>2621</v>
      </c>
      <c r="L43" s="59"/>
    </row>
    <row r="44" spans="1:12" ht="15.75" thickBot="1" x14ac:dyDescent="0.3">
      <c r="A44" s="24" t="s">
        <v>85</v>
      </c>
      <c r="B44" s="80" t="s">
        <v>212</v>
      </c>
      <c r="C44" s="42" t="s">
        <v>146</v>
      </c>
      <c r="D44" s="43" t="s">
        <v>162</v>
      </c>
      <c r="E44" s="34" t="s">
        <v>181</v>
      </c>
      <c r="F44" s="34" t="s">
        <v>151</v>
      </c>
      <c r="G44" s="45" t="s">
        <v>182</v>
      </c>
      <c r="H44" s="45" t="s">
        <v>184</v>
      </c>
      <c r="I44" s="59">
        <v>1300</v>
      </c>
      <c r="J44" s="59"/>
      <c r="K44" s="59">
        <v>2621</v>
      </c>
      <c r="L44" s="59"/>
    </row>
    <row r="45" spans="1:12" ht="15.75" thickBot="1" x14ac:dyDescent="0.3">
      <c r="A45" s="22" t="s">
        <v>97</v>
      </c>
      <c r="B45" s="78">
        <v>650</v>
      </c>
      <c r="C45" s="36" t="s">
        <v>150</v>
      </c>
      <c r="D45" s="37" t="s">
        <v>147</v>
      </c>
      <c r="E45" s="38" t="s">
        <v>147</v>
      </c>
      <c r="F45" s="38">
        <v>0</v>
      </c>
      <c r="G45" s="47" t="s">
        <v>148</v>
      </c>
      <c r="H45" s="47" t="s">
        <v>149</v>
      </c>
      <c r="I45" s="57">
        <f t="shared" ref="I45:L46" si="1">I46</f>
        <v>798</v>
      </c>
      <c r="J45" s="57">
        <f t="shared" si="1"/>
        <v>798</v>
      </c>
      <c r="K45" s="57">
        <f t="shared" si="1"/>
        <v>788</v>
      </c>
      <c r="L45" s="57">
        <f t="shared" si="1"/>
        <v>788</v>
      </c>
    </row>
    <row r="46" spans="1:12" ht="15.75" thickBot="1" x14ac:dyDescent="0.3">
      <c r="A46" s="23" t="s">
        <v>98</v>
      </c>
      <c r="B46" s="79">
        <v>650</v>
      </c>
      <c r="C46" s="39" t="s">
        <v>150</v>
      </c>
      <c r="D46" s="40" t="s">
        <v>155</v>
      </c>
      <c r="E46" s="41" t="s">
        <v>147</v>
      </c>
      <c r="F46" s="41">
        <v>0</v>
      </c>
      <c r="G46" s="40" t="s">
        <v>148</v>
      </c>
      <c r="H46" s="40" t="s">
        <v>149</v>
      </c>
      <c r="I46" s="58">
        <f t="shared" si="1"/>
        <v>798</v>
      </c>
      <c r="J46" s="58">
        <f t="shared" si="1"/>
        <v>798</v>
      </c>
      <c r="K46" s="58">
        <f t="shared" si="1"/>
        <v>788</v>
      </c>
      <c r="L46" s="58">
        <f t="shared" si="1"/>
        <v>788</v>
      </c>
    </row>
    <row r="47" spans="1:12" ht="36.75" thickBot="1" x14ac:dyDescent="0.3">
      <c r="A47" s="25" t="s">
        <v>100</v>
      </c>
      <c r="B47" s="80">
        <v>650</v>
      </c>
      <c r="C47" s="42" t="s">
        <v>150</v>
      </c>
      <c r="D47" s="43" t="s">
        <v>155</v>
      </c>
      <c r="E47" s="34">
        <v>50</v>
      </c>
      <c r="F47" s="34">
        <v>0</v>
      </c>
      <c r="G47" s="43">
        <v>5118</v>
      </c>
      <c r="H47" s="43" t="s">
        <v>149</v>
      </c>
      <c r="I47" s="59">
        <f>I48+I49</f>
        <v>798</v>
      </c>
      <c r="J47" s="59">
        <f>J48+J49</f>
        <v>798</v>
      </c>
      <c r="K47" s="59">
        <f>K48+K49</f>
        <v>788</v>
      </c>
      <c r="L47" s="59">
        <f>L48+L49</f>
        <v>788</v>
      </c>
    </row>
    <row r="48" spans="1:12" ht="15.75" thickBot="1" x14ac:dyDescent="0.3">
      <c r="A48" s="24" t="s">
        <v>208</v>
      </c>
      <c r="B48" s="80">
        <v>650</v>
      </c>
      <c r="C48" s="42" t="s">
        <v>150</v>
      </c>
      <c r="D48" s="43" t="s">
        <v>155</v>
      </c>
      <c r="E48" s="34">
        <v>50</v>
      </c>
      <c r="F48" s="34">
        <v>0</v>
      </c>
      <c r="G48" s="43">
        <v>5118</v>
      </c>
      <c r="H48" s="43" t="s">
        <v>197</v>
      </c>
      <c r="I48" s="59">
        <v>792</v>
      </c>
      <c r="J48" s="59">
        <v>792</v>
      </c>
      <c r="K48" s="59">
        <v>788</v>
      </c>
      <c r="L48" s="59">
        <v>788</v>
      </c>
    </row>
    <row r="49" spans="1:12" ht="24.75" thickBot="1" x14ac:dyDescent="0.3">
      <c r="A49" s="24" t="s">
        <v>201</v>
      </c>
      <c r="B49" s="80">
        <v>650</v>
      </c>
      <c r="C49" s="42" t="s">
        <v>150</v>
      </c>
      <c r="D49" s="43" t="s">
        <v>155</v>
      </c>
      <c r="E49" s="34">
        <v>50</v>
      </c>
      <c r="F49" s="34">
        <v>0</v>
      </c>
      <c r="G49" s="43">
        <v>5118</v>
      </c>
      <c r="H49" s="43" t="s">
        <v>199</v>
      </c>
      <c r="I49" s="59">
        <v>6</v>
      </c>
      <c r="J49" s="59">
        <v>6</v>
      </c>
      <c r="K49" s="59">
        <v>0</v>
      </c>
      <c r="L49" s="59">
        <v>0</v>
      </c>
    </row>
    <row r="50" spans="1:12" ht="24.75" thickBot="1" x14ac:dyDescent="0.3">
      <c r="A50" s="22" t="s">
        <v>101</v>
      </c>
      <c r="B50" s="78">
        <v>650</v>
      </c>
      <c r="C50" s="36" t="s">
        <v>155</v>
      </c>
      <c r="D50" s="37" t="s">
        <v>147</v>
      </c>
      <c r="E50" s="38" t="s">
        <v>147</v>
      </c>
      <c r="F50" s="38">
        <v>0</v>
      </c>
      <c r="G50" s="37" t="s">
        <v>148</v>
      </c>
      <c r="H50" s="37" t="s">
        <v>149</v>
      </c>
      <c r="I50" s="57">
        <f>I51+I54</f>
        <v>652</v>
      </c>
      <c r="J50" s="57">
        <f>J51+J54</f>
        <v>102</v>
      </c>
      <c r="K50" s="57">
        <f>K51+K54</f>
        <v>677</v>
      </c>
      <c r="L50" s="57">
        <f>L51+L54</f>
        <v>102</v>
      </c>
    </row>
    <row r="51" spans="1:12" ht="15.75" thickBot="1" x14ac:dyDescent="0.3">
      <c r="A51" s="23" t="s">
        <v>102</v>
      </c>
      <c r="B51" s="79">
        <v>650</v>
      </c>
      <c r="C51" s="39" t="s">
        <v>155</v>
      </c>
      <c r="D51" s="40" t="s">
        <v>152</v>
      </c>
      <c r="E51" s="41" t="s">
        <v>147</v>
      </c>
      <c r="F51" s="41">
        <v>0</v>
      </c>
      <c r="G51" s="40" t="s">
        <v>148</v>
      </c>
      <c r="H51" s="40" t="s">
        <v>149</v>
      </c>
      <c r="I51" s="58">
        <f t="shared" ref="I51:L52" si="2">I52</f>
        <v>102</v>
      </c>
      <c r="J51" s="58">
        <f t="shared" si="2"/>
        <v>102</v>
      </c>
      <c r="K51" s="58">
        <f t="shared" si="2"/>
        <v>102</v>
      </c>
      <c r="L51" s="58">
        <f t="shared" si="2"/>
        <v>102</v>
      </c>
    </row>
    <row r="52" spans="1:12" ht="84.75" thickBot="1" x14ac:dyDescent="0.3">
      <c r="A52" s="25" t="s">
        <v>174</v>
      </c>
      <c r="B52" s="80">
        <v>650</v>
      </c>
      <c r="C52" s="42" t="s">
        <v>155</v>
      </c>
      <c r="D52" s="43" t="s">
        <v>152</v>
      </c>
      <c r="E52" s="34">
        <v>13</v>
      </c>
      <c r="F52" s="34">
        <v>1</v>
      </c>
      <c r="G52" s="43" t="s">
        <v>173</v>
      </c>
      <c r="H52" s="43" t="s">
        <v>149</v>
      </c>
      <c r="I52" s="59">
        <f t="shared" si="2"/>
        <v>102</v>
      </c>
      <c r="J52" s="59">
        <f t="shared" si="2"/>
        <v>102</v>
      </c>
      <c r="K52" s="59">
        <f t="shared" si="2"/>
        <v>102</v>
      </c>
      <c r="L52" s="59">
        <f t="shared" si="2"/>
        <v>102</v>
      </c>
    </row>
    <row r="53" spans="1:12" ht="15.75" thickBot="1" x14ac:dyDescent="0.3">
      <c r="A53" s="25" t="s">
        <v>211</v>
      </c>
      <c r="B53" s="78">
        <v>650</v>
      </c>
      <c r="C53" s="42" t="s">
        <v>155</v>
      </c>
      <c r="D53" s="43" t="s">
        <v>152</v>
      </c>
      <c r="E53" s="34">
        <v>13</v>
      </c>
      <c r="F53" s="34">
        <v>1</v>
      </c>
      <c r="G53" s="43" t="s">
        <v>173</v>
      </c>
      <c r="H53" s="43" t="s">
        <v>200</v>
      </c>
      <c r="I53" s="59">
        <v>102</v>
      </c>
      <c r="J53" s="59">
        <v>102</v>
      </c>
      <c r="K53" s="59">
        <v>102</v>
      </c>
      <c r="L53" s="59">
        <v>102</v>
      </c>
    </row>
    <row r="54" spans="1:12" ht="36.75" thickBot="1" x14ac:dyDescent="0.3">
      <c r="A54" s="26" t="s">
        <v>104</v>
      </c>
      <c r="B54" s="79">
        <v>650</v>
      </c>
      <c r="C54" s="39" t="s">
        <v>155</v>
      </c>
      <c r="D54" s="40" t="s">
        <v>158</v>
      </c>
      <c r="E54" s="41" t="s">
        <v>147</v>
      </c>
      <c r="F54" s="41">
        <v>0</v>
      </c>
      <c r="G54" s="40" t="s">
        <v>148</v>
      </c>
      <c r="H54" s="40" t="s">
        <v>149</v>
      </c>
      <c r="I54" s="58">
        <f>I55</f>
        <v>550</v>
      </c>
      <c r="J54" s="58"/>
      <c r="K54" s="58">
        <f>K55</f>
        <v>575</v>
      </c>
      <c r="L54" s="58"/>
    </row>
    <row r="55" spans="1:12" ht="48.75" thickBot="1" x14ac:dyDescent="0.3">
      <c r="A55" s="25" t="s">
        <v>107</v>
      </c>
      <c r="B55" s="80">
        <v>650</v>
      </c>
      <c r="C55" s="42" t="s">
        <v>155</v>
      </c>
      <c r="D55" s="43" t="s">
        <v>158</v>
      </c>
      <c r="E55" s="34">
        <v>14</v>
      </c>
      <c r="F55" s="34">
        <v>1</v>
      </c>
      <c r="G55" s="43">
        <v>2108</v>
      </c>
      <c r="H55" s="43" t="s">
        <v>149</v>
      </c>
      <c r="I55" s="59">
        <f>I56</f>
        <v>550</v>
      </c>
      <c r="J55" s="59"/>
      <c r="K55" s="59">
        <f>K56</f>
        <v>575</v>
      </c>
      <c r="L55" s="59"/>
    </row>
    <row r="56" spans="1:12" ht="15.75" thickBot="1" x14ac:dyDescent="0.3">
      <c r="A56" s="25" t="s">
        <v>211</v>
      </c>
      <c r="B56" s="80">
        <v>650</v>
      </c>
      <c r="C56" s="42" t="s">
        <v>155</v>
      </c>
      <c r="D56" s="43" t="s">
        <v>158</v>
      </c>
      <c r="E56" s="34">
        <v>14</v>
      </c>
      <c r="F56" s="34">
        <v>1</v>
      </c>
      <c r="G56" s="43">
        <v>2108</v>
      </c>
      <c r="H56" s="43" t="s">
        <v>200</v>
      </c>
      <c r="I56" s="59">
        <v>550</v>
      </c>
      <c r="J56" s="59"/>
      <c r="K56" s="59">
        <v>575</v>
      </c>
      <c r="L56" s="59"/>
    </row>
    <row r="57" spans="1:12" ht="15.75" thickBot="1" x14ac:dyDescent="0.3">
      <c r="A57" s="22" t="s">
        <v>108</v>
      </c>
      <c r="B57" s="78">
        <v>650</v>
      </c>
      <c r="C57" s="36" t="s">
        <v>152</v>
      </c>
      <c r="D57" s="37" t="s">
        <v>147</v>
      </c>
      <c r="E57" s="38" t="s">
        <v>147</v>
      </c>
      <c r="F57" s="38">
        <v>0</v>
      </c>
      <c r="G57" s="37" t="s">
        <v>148</v>
      </c>
      <c r="H57" s="37" t="s">
        <v>149</v>
      </c>
      <c r="I57" s="57">
        <f>I58+I63+I66</f>
        <v>8932.4</v>
      </c>
      <c r="J57" s="57"/>
      <c r="K57" s="57">
        <f>K58+K63+K66</f>
        <v>8944.1</v>
      </c>
      <c r="L57" s="57"/>
    </row>
    <row r="58" spans="1:12" ht="15.75" thickBot="1" x14ac:dyDescent="0.3">
      <c r="A58" s="26" t="s">
        <v>109</v>
      </c>
      <c r="B58" s="79">
        <v>650</v>
      </c>
      <c r="C58" s="39" t="s">
        <v>152</v>
      </c>
      <c r="D58" s="40" t="s">
        <v>146</v>
      </c>
      <c r="E58" s="41" t="s">
        <v>147</v>
      </c>
      <c r="F58" s="41">
        <v>0</v>
      </c>
      <c r="G58" s="40" t="s">
        <v>148</v>
      </c>
      <c r="H58" s="40" t="s">
        <v>149</v>
      </c>
      <c r="I58" s="58">
        <f>I59+I61</f>
        <v>4579</v>
      </c>
      <c r="J58" s="58"/>
      <c r="K58" s="58">
        <f>K59+K61</f>
        <v>4569</v>
      </c>
      <c r="L58" s="58"/>
    </row>
    <row r="59" spans="1:12" ht="60.75" thickBot="1" x14ac:dyDescent="0.3">
      <c r="A59" s="25" t="s">
        <v>112</v>
      </c>
      <c r="B59" s="80">
        <v>650</v>
      </c>
      <c r="C59" s="42" t="s">
        <v>152</v>
      </c>
      <c r="D59" s="43" t="s">
        <v>146</v>
      </c>
      <c r="E59" s="34" t="s">
        <v>159</v>
      </c>
      <c r="F59" s="44">
        <v>1</v>
      </c>
      <c r="G59" s="43">
        <v>5604</v>
      </c>
      <c r="H59" s="43" t="s">
        <v>149</v>
      </c>
      <c r="I59" s="59">
        <f>I60</f>
        <v>4010</v>
      </c>
      <c r="J59" s="59"/>
      <c r="K59" s="59">
        <f>K60</f>
        <v>4000</v>
      </c>
      <c r="L59" s="59"/>
    </row>
    <row r="60" spans="1:12" ht="15.75" thickBot="1" x14ac:dyDescent="0.3">
      <c r="A60" s="61" t="s">
        <v>208</v>
      </c>
      <c r="B60" s="80">
        <v>650</v>
      </c>
      <c r="C60" s="42" t="s">
        <v>152</v>
      </c>
      <c r="D60" s="43" t="s">
        <v>146</v>
      </c>
      <c r="E60" s="34" t="s">
        <v>159</v>
      </c>
      <c r="F60" s="44">
        <v>1</v>
      </c>
      <c r="G60" s="43">
        <v>5604</v>
      </c>
      <c r="H60" s="43" t="s">
        <v>205</v>
      </c>
      <c r="I60" s="59">
        <v>4010</v>
      </c>
      <c r="J60" s="59"/>
      <c r="K60" s="59">
        <v>4000</v>
      </c>
      <c r="L60" s="59"/>
    </row>
    <row r="61" spans="1:12" ht="24.75" thickBot="1" x14ac:dyDescent="0.3">
      <c r="A61" s="25" t="s">
        <v>301</v>
      </c>
      <c r="B61" s="80">
        <v>650</v>
      </c>
      <c r="C61" s="42" t="s">
        <v>152</v>
      </c>
      <c r="D61" s="43" t="s">
        <v>146</v>
      </c>
      <c r="E61" s="34" t="s">
        <v>159</v>
      </c>
      <c r="F61" s="44">
        <v>1</v>
      </c>
      <c r="G61" s="43" t="s">
        <v>298</v>
      </c>
      <c r="H61" s="43" t="s">
        <v>149</v>
      </c>
      <c r="I61" s="59">
        <f>I62</f>
        <v>569</v>
      </c>
      <c r="J61" s="59"/>
      <c r="K61" s="59">
        <f>K62</f>
        <v>569</v>
      </c>
      <c r="L61" s="59"/>
    </row>
    <row r="62" spans="1:12" ht="15.75" thickBot="1" x14ac:dyDescent="0.3">
      <c r="A62" s="61" t="s">
        <v>208</v>
      </c>
      <c r="B62" s="80">
        <v>650</v>
      </c>
      <c r="C62" s="42" t="s">
        <v>152</v>
      </c>
      <c r="D62" s="43" t="s">
        <v>146</v>
      </c>
      <c r="E62" s="34" t="s">
        <v>159</v>
      </c>
      <c r="F62" s="44">
        <v>1</v>
      </c>
      <c r="G62" s="43" t="s">
        <v>298</v>
      </c>
      <c r="H62" s="43" t="s">
        <v>205</v>
      </c>
      <c r="I62" s="59">
        <v>569</v>
      </c>
      <c r="J62" s="59"/>
      <c r="K62" s="59">
        <v>569</v>
      </c>
      <c r="L62" s="59"/>
    </row>
    <row r="63" spans="1:12" ht="15.75" thickBot="1" x14ac:dyDescent="0.3">
      <c r="A63" s="23" t="s">
        <v>113</v>
      </c>
      <c r="B63" s="79">
        <v>650</v>
      </c>
      <c r="C63" s="39" t="s">
        <v>152</v>
      </c>
      <c r="D63" s="40" t="s">
        <v>158</v>
      </c>
      <c r="E63" s="41" t="s">
        <v>147</v>
      </c>
      <c r="F63" s="41">
        <v>0</v>
      </c>
      <c r="G63" s="40" t="s">
        <v>148</v>
      </c>
      <c r="H63" s="40" t="s">
        <v>149</v>
      </c>
      <c r="I63" s="58">
        <f>I64</f>
        <v>3966.4</v>
      </c>
      <c r="J63" s="58"/>
      <c r="K63" s="58">
        <f>K64</f>
        <v>3970.1</v>
      </c>
      <c r="L63" s="58"/>
    </row>
    <row r="64" spans="1:12" ht="36.75" thickBot="1" x14ac:dyDescent="0.3">
      <c r="A64" s="25" t="s">
        <v>116</v>
      </c>
      <c r="B64" s="80">
        <v>650</v>
      </c>
      <c r="C64" s="42" t="s">
        <v>152</v>
      </c>
      <c r="D64" s="43" t="s">
        <v>158</v>
      </c>
      <c r="E64" s="34">
        <v>18</v>
      </c>
      <c r="F64" s="44">
        <v>6</v>
      </c>
      <c r="G64" s="43">
        <v>2108</v>
      </c>
      <c r="H64" s="43" t="s">
        <v>149</v>
      </c>
      <c r="I64" s="59">
        <f>I65</f>
        <v>3966.4</v>
      </c>
      <c r="J64" s="59"/>
      <c r="K64" s="59">
        <f>K65</f>
        <v>3970.1</v>
      </c>
      <c r="L64" s="59"/>
    </row>
    <row r="65" spans="1:12" ht="15.75" thickBot="1" x14ac:dyDescent="0.3">
      <c r="A65" s="25" t="s">
        <v>211</v>
      </c>
      <c r="B65" s="80">
        <v>650</v>
      </c>
      <c r="C65" s="42" t="s">
        <v>152</v>
      </c>
      <c r="D65" s="43" t="s">
        <v>158</v>
      </c>
      <c r="E65" s="34">
        <v>18</v>
      </c>
      <c r="F65" s="44">
        <v>6</v>
      </c>
      <c r="G65" s="43">
        <v>2108</v>
      </c>
      <c r="H65" s="43" t="s">
        <v>200</v>
      </c>
      <c r="I65" s="59">
        <v>3966.4</v>
      </c>
      <c r="J65" s="59"/>
      <c r="K65" s="59">
        <v>3970.1</v>
      </c>
      <c r="L65" s="59"/>
    </row>
    <row r="66" spans="1:12" ht="15.75" thickBot="1" x14ac:dyDescent="0.3">
      <c r="A66" s="23" t="s">
        <v>117</v>
      </c>
      <c r="B66" s="79">
        <v>650</v>
      </c>
      <c r="C66" s="39" t="s">
        <v>152</v>
      </c>
      <c r="D66" s="40">
        <v>10</v>
      </c>
      <c r="E66" s="41" t="s">
        <v>147</v>
      </c>
      <c r="F66" s="41">
        <v>0</v>
      </c>
      <c r="G66" s="40" t="s">
        <v>148</v>
      </c>
      <c r="H66" s="40" t="s">
        <v>149</v>
      </c>
      <c r="I66" s="58">
        <f>I67</f>
        <v>387</v>
      </c>
      <c r="J66" s="58"/>
      <c r="K66" s="58">
        <f>K67</f>
        <v>405</v>
      </c>
      <c r="L66" s="58"/>
    </row>
    <row r="67" spans="1:12" ht="15.75" thickBot="1" x14ac:dyDescent="0.3">
      <c r="A67" s="25" t="s">
        <v>120</v>
      </c>
      <c r="B67" s="80">
        <v>650</v>
      </c>
      <c r="C67" s="42" t="s">
        <v>152</v>
      </c>
      <c r="D67" s="43">
        <v>10</v>
      </c>
      <c r="E67" s="34">
        <v>17</v>
      </c>
      <c r="F67" s="34">
        <v>1</v>
      </c>
      <c r="G67" s="43">
        <v>2128</v>
      </c>
      <c r="H67" s="43" t="s">
        <v>149</v>
      </c>
      <c r="I67" s="59">
        <f>I68</f>
        <v>387</v>
      </c>
      <c r="J67" s="59"/>
      <c r="K67" s="59">
        <f>K68</f>
        <v>405</v>
      </c>
      <c r="L67" s="59"/>
    </row>
    <row r="68" spans="1:12" ht="24.75" thickBot="1" x14ac:dyDescent="0.3">
      <c r="A68" s="24" t="s">
        <v>210</v>
      </c>
      <c r="B68" s="80">
        <v>650</v>
      </c>
      <c r="C68" s="42" t="s">
        <v>152</v>
      </c>
      <c r="D68" s="43">
        <v>10</v>
      </c>
      <c r="E68" s="34">
        <v>17</v>
      </c>
      <c r="F68" s="34">
        <v>1</v>
      </c>
      <c r="G68" s="43">
        <v>2128</v>
      </c>
      <c r="H68" s="43" t="s">
        <v>207</v>
      </c>
      <c r="I68" s="59">
        <v>387</v>
      </c>
      <c r="J68" s="59"/>
      <c r="K68" s="59">
        <v>405</v>
      </c>
      <c r="L68" s="59"/>
    </row>
    <row r="69" spans="1:12" ht="15.75" thickBot="1" x14ac:dyDescent="0.3">
      <c r="A69" s="22" t="s">
        <v>121</v>
      </c>
      <c r="B69" s="78">
        <v>650</v>
      </c>
      <c r="C69" s="36" t="s">
        <v>160</v>
      </c>
      <c r="D69" s="37" t="s">
        <v>147</v>
      </c>
      <c r="E69" s="38" t="s">
        <v>147</v>
      </c>
      <c r="F69" s="38">
        <v>0</v>
      </c>
      <c r="G69" s="37" t="s">
        <v>148</v>
      </c>
      <c r="H69" s="37" t="s">
        <v>149</v>
      </c>
      <c r="I69" s="57">
        <f>I70+I77+I82</f>
        <v>6703.7000000000007</v>
      </c>
      <c r="J69" s="57"/>
      <c r="K69" s="57">
        <f>K70+K77+K82</f>
        <v>5628.2</v>
      </c>
      <c r="L69" s="57"/>
    </row>
    <row r="70" spans="1:12" ht="15.75" thickBot="1" x14ac:dyDescent="0.3">
      <c r="A70" s="23" t="s">
        <v>122</v>
      </c>
      <c r="B70" s="79">
        <v>650</v>
      </c>
      <c r="C70" s="39" t="s">
        <v>160</v>
      </c>
      <c r="D70" s="40" t="s">
        <v>146</v>
      </c>
      <c r="E70" s="41" t="s">
        <v>147</v>
      </c>
      <c r="F70" s="41">
        <v>0</v>
      </c>
      <c r="G70" s="40" t="s">
        <v>148</v>
      </c>
      <c r="H70" s="40" t="s">
        <v>149</v>
      </c>
      <c r="I70" s="58">
        <f>I71+I75+I73</f>
        <v>2500.9</v>
      </c>
      <c r="J70" s="58"/>
      <c r="K70" s="58">
        <f>K71+K75+K73</f>
        <v>2514</v>
      </c>
      <c r="L70" s="58"/>
    </row>
    <row r="71" spans="1:12" ht="48.75" thickBot="1" x14ac:dyDescent="0.3">
      <c r="A71" s="25" t="s">
        <v>178</v>
      </c>
      <c r="B71" s="80">
        <v>650</v>
      </c>
      <c r="C71" s="42" t="s">
        <v>160</v>
      </c>
      <c r="D71" s="43" t="s">
        <v>146</v>
      </c>
      <c r="E71" s="34" t="s">
        <v>175</v>
      </c>
      <c r="F71" s="34" t="s">
        <v>163</v>
      </c>
      <c r="G71" s="43" t="s">
        <v>176</v>
      </c>
      <c r="H71" s="43" t="s">
        <v>149</v>
      </c>
      <c r="I71" s="59">
        <f>I72</f>
        <v>491</v>
      </c>
      <c r="J71" s="59"/>
      <c r="K71" s="59">
        <f>K72</f>
        <v>514</v>
      </c>
      <c r="L71" s="59"/>
    </row>
    <row r="72" spans="1:12" ht="15.75" thickBot="1" x14ac:dyDescent="0.3">
      <c r="A72" s="25" t="s">
        <v>211</v>
      </c>
      <c r="B72" s="80">
        <v>650</v>
      </c>
      <c r="C72" s="42" t="s">
        <v>160</v>
      </c>
      <c r="D72" s="43" t="s">
        <v>146</v>
      </c>
      <c r="E72" s="34" t="s">
        <v>175</v>
      </c>
      <c r="F72" s="34" t="s">
        <v>163</v>
      </c>
      <c r="G72" s="43" t="s">
        <v>176</v>
      </c>
      <c r="H72" s="43" t="s">
        <v>200</v>
      </c>
      <c r="I72" s="59">
        <v>491</v>
      </c>
      <c r="J72" s="59"/>
      <c r="K72" s="59">
        <v>514</v>
      </c>
      <c r="L72" s="59"/>
    </row>
    <row r="73" spans="1:12" ht="48.75" thickBot="1" x14ac:dyDescent="0.3">
      <c r="A73" s="25" t="s">
        <v>178</v>
      </c>
      <c r="B73" s="80" t="s">
        <v>212</v>
      </c>
      <c r="C73" s="42" t="s">
        <v>160</v>
      </c>
      <c r="D73" s="43" t="s">
        <v>146</v>
      </c>
      <c r="E73" s="34" t="s">
        <v>175</v>
      </c>
      <c r="F73" s="34" t="s">
        <v>163</v>
      </c>
      <c r="G73" s="43" t="s">
        <v>164</v>
      </c>
      <c r="H73" s="43" t="s">
        <v>149</v>
      </c>
      <c r="I73" s="59">
        <f>I74</f>
        <v>9.9</v>
      </c>
      <c r="J73" s="59"/>
      <c r="K73" s="59">
        <f>K74</f>
        <v>0</v>
      </c>
      <c r="L73" s="59"/>
    </row>
    <row r="74" spans="1:12" ht="15.75" thickBot="1" x14ac:dyDescent="0.3">
      <c r="A74" s="25" t="s">
        <v>211</v>
      </c>
      <c r="B74" s="80" t="s">
        <v>212</v>
      </c>
      <c r="C74" s="42" t="s">
        <v>160</v>
      </c>
      <c r="D74" s="43" t="s">
        <v>146</v>
      </c>
      <c r="E74" s="34" t="s">
        <v>175</v>
      </c>
      <c r="F74" s="34" t="s">
        <v>163</v>
      </c>
      <c r="G74" s="43" t="s">
        <v>164</v>
      </c>
      <c r="H74" s="43" t="s">
        <v>200</v>
      </c>
      <c r="I74" s="59">
        <v>9.9</v>
      </c>
      <c r="J74" s="59"/>
      <c r="K74" s="59">
        <v>0</v>
      </c>
      <c r="L74" s="59"/>
    </row>
    <row r="75" spans="1:12" ht="48.75" thickBot="1" x14ac:dyDescent="0.3">
      <c r="A75" s="25" t="s">
        <v>125</v>
      </c>
      <c r="B75" s="80">
        <v>650</v>
      </c>
      <c r="C75" s="42" t="s">
        <v>160</v>
      </c>
      <c r="D75" s="43" t="s">
        <v>146</v>
      </c>
      <c r="E75" s="34">
        <v>12</v>
      </c>
      <c r="F75" s="44">
        <v>4</v>
      </c>
      <c r="G75" s="43">
        <v>2108</v>
      </c>
      <c r="H75" s="43" t="s">
        <v>149</v>
      </c>
      <c r="I75" s="59">
        <f>I76</f>
        <v>2000</v>
      </c>
      <c r="J75" s="59"/>
      <c r="K75" s="59">
        <f>K76</f>
        <v>2000</v>
      </c>
      <c r="L75" s="59"/>
    </row>
    <row r="76" spans="1:12" ht="36.75" thickBot="1" x14ac:dyDescent="0.3">
      <c r="A76" s="25" t="s">
        <v>126</v>
      </c>
      <c r="B76" s="80">
        <v>650</v>
      </c>
      <c r="C76" s="42" t="s">
        <v>160</v>
      </c>
      <c r="D76" s="43" t="s">
        <v>146</v>
      </c>
      <c r="E76" s="34">
        <v>12</v>
      </c>
      <c r="F76" s="44">
        <v>4</v>
      </c>
      <c r="G76" s="43">
        <v>2108</v>
      </c>
      <c r="H76" s="43">
        <v>810</v>
      </c>
      <c r="I76" s="59">
        <v>2000</v>
      </c>
      <c r="J76" s="59"/>
      <c r="K76" s="59">
        <v>2000</v>
      </c>
      <c r="L76" s="59"/>
    </row>
    <row r="77" spans="1:12" ht="15.75" thickBot="1" x14ac:dyDescent="0.3">
      <c r="A77" s="23" t="s">
        <v>127</v>
      </c>
      <c r="B77" s="79">
        <v>650</v>
      </c>
      <c r="C77" s="39" t="s">
        <v>160</v>
      </c>
      <c r="D77" s="40" t="s">
        <v>150</v>
      </c>
      <c r="E77" s="41" t="s">
        <v>147</v>
      </c>
      <c r="F77" s="41">
        <v>0</v>
      </c>
      <c r="G77" s="40" t="s">
        <v>148</v>
      </c>
      <c r="H77" s="40" t="s">
        <v>149</v>
      </c>
      <c r="I77" s="58">
        <f>I78+I80</f>
        <v>2638.8</v>
      </c>
      <c r="J77" s="58"/>
      <c r="K77" s="58">
        <f>K78+K80</f>
        <v>1531.1999999999998</v>
      </c>
      <c r="L77" s="58"/>
    </row>
    <row r="78" spans="1:12" ht="48.75" thickBot="1" x14ac:dyDescent="0.3">
      <c r="A78" s="25" t="s">
        <v>178</v>
      </c>
      <c r="B78" s="80" t="s">
        <v>212</v>
      </c>
      <c r="C78" s="42" t="s">
        <v>160</v>
      </c>
      <c r="D78" s="43" t="s">
        <v>150</v>
      </c>
      <c r="E78" s="34" t="s">
        <v>175</v>
      </c>
      <c r="F78" s="34" t="s">
        <v>153</v>
      </c>
      <c r="G78" s="43" t="s">
        <v>164</v>
      </c>
      <c r="H78" s="43" t="s">
        <v>149</v>
      </c>
      <c r="I78" s="59">
        <f>I79</f>
        <v>259.5</v>
      </c>
      <c r="J78" s="59"/>
      <c r="K78" s="59">
        <f>K79</f>
        <v>224.6</v>
      </c>
      <c r="L78" s="59"/>
    </row>
    <row r="79" spans="1:12" ht="24.75" thickBot="1" x14ac:dyDescent="0.3">
      <c r="A79" s="24" t="s">
        <v>214</v>
      </c>
      <c r="B79" s="80" t="s">
        <v>212</v>
      </c>
      <c r="C79" s="42" t="s">
        <v>160</v>
      </c>
      <c r="D79" s="43" t="s">
        <v>150</v>
      </c>
      <c r="E79" s="34" t="s">
        <v>175</v>
      </c>
      <c r="F79" s="34" t="s">
        <v>153</v>
      </c>
      <c r="G79" s="43" t="s">
        <v>164</v>
      </c>
      <c r="H79" s="43" t="s">
        <v>213</v>
      </c>
      <c r="I79" s="60">
        <v>259.5</v>
      </c>
      <c r="J79" s="59"/>
      <c r="K79" s="60">
        <v>224.6</v>
      </c>
      <c r="L79" s="59"/>
    </row>
    <row r="80" spans="1:12" ht="48.75" thickBot="1" x14ac:dyDescent="0.3">
      <c r="A80" s="25" t="s">
        <v>125</v>
      </c>
      <c r="B80" s="80">
        <v>650</v>
      </c>
      <c r="C80" s="42" t="s">
        <v>160</v>
      </c>
      <c r="D80" s="43" t="s">
        <v>150</v>
      </c>
      <c r="E80" s="34">
        <v>12</v>
      </c>
      <c r="F80" s="44">
        <v>4</v>
      </c>
      <c r="G80" s="43">
        <v>2108</v>
      </c>
      <c r="H80" s="43" t="s">
        <v>149</v>
      </c>
      <c r="I80" s="60">
        <f>I81</f>
        <v>2379.3000000000002</v>
      </c>
      <c r="J80" s="60"/>
      <c r="K80" s="60">
        <f>K81</f>
        <v>1306.5999999999999</v>
      </c>
      <c r="L80" s="60"/>
    </row>
    <row r="81" spans="1:12" ht="36.75" thickBot="1" x14ac:dyDescent="0.3">
      <c r="A81" s="25" t="s">
        <v>126</v>
      </c>
      <c r="B81" s="80">
        <v>650</v>
      </c>
      <c r="C81" s="42" t="s">
        <v>160</v>
      </c>
      <c r="D81" s="43" t="s">
        <v>150</v>
      </c>
      <c r="E81" s="34">
        <v>12</v>
      </c>
      <c r="F81" s="44">
        <v>4</v>
      </c>
      <c r="G81" s="43">
        <v>2108</v>
      </c>
      <c r="H81" s="43">
        <v>810</v>
      </c>
      <c r="I81" s="60">
        <v>2379.3000000000002</v>
      </c>
      <c r="J81" s="60"/>
      <c r="K81" s="60">
        <v>1306.5999999999999</v>
      </c>
      <c r="L81" s="60"/>
    </row>
    <row r="82" spans="1:12" ht="15.75" thickBot="1" x14ac:dyDescent="0.3">
      <c r="A82" s="23" t="s">
        <v>128</v>
      </c>
      <c r="B82" s="79">
        <v>650</v>
      </c>
      <c r="C82" s="39" t="s">
        <v>160</v>
      </c>
      <c r="D82" s="40" t="s">
        <v>155</v>
      </c>
      <c r="E82" s="41" t="s">
        <v>147</v>
      </c>
      <c r="F82" s="41">
        <v>0</v>
      </c>
      <c r="G82" s="40" t="s">
        <v>148</v>
      </c>
      <c r="H82" s="40" t="s">
        <v>149</v>
      </c>
      <c r="I82" s="58">
        <f>I85+I89+I83+I87</f>
        <v>1564</v>
      </c>
      <c r="J82" s="58"/>
      <c r="K82" s="58">
        <f>K85+K89+K83+K87</f>
        <v>1583</v>
      </c>
      <c r="L82" s="58"/>
    </row>
    <row r="83" spans="1:12" ht="36.75" thickBot="1" x14ac:dyDescent="0.3">
      <c r="A83" s="25" t="s">
        <v>316</v>
      </c>
      <c r="B83" s="78">
        <v>650</v>
      </c>
      <c r="C83" s="42" t="s">
        <v>160</v>
      </c>
      <c r="D83" s="43" t="s">
        <v>155</v>
      </c>
      <c r="E83" s="34" t="s">
        <v>161</v>
      </c>
      <c r="F83" s="44">
        <v>5</v>
      </c>
      <c r="G83" s="43">
        <v>2108</v>
      </c>
      <c r="H83" s="43" t="s">
        <v>149</v>
      </c>
      <c r="I83" s="60">
        <f>I84</f>
        <v>300</v>
      </c>
      <c r="J83" s="60"/>
      <c r="K83" s="60">
        <f>K84</f>
        <v>300</v>
      </c>
      <c r="L83" s="60"/>
    </row>
    <row r="84" spans="1:12" ht="15.75" thickBot="1" x14ac:dyDescent="0.3">
      <c r="A84" s="25" t="s">
        <v>211</v>
      </c>
      <c r="B84" s="78">
        <v>650</v>
      </c>
      <c r="C84" s="42" t="s">
        <v>160</v>
      </c>
      <c r="D84" s="43" t="s">
        <v>155</v>
      </c>
      <c r="E84" s="34" t="s">
        <v>161</v>
      </c>
      <c r="F84" s="44">
        <v>5</v>
      </c>
      <c r="G84" s="43">
        <v>2108</v>
      </c>
      <c r="H84" s="43" t="s">
        <v>200</v>
      </c>
      <c r="I84" s="60">
        <v>300</v>
      </c>
      <c r="J84" s="60"/>
      <c r="K84" s="60">
        <v>300</v>
      </c>
      <c r="L84" s="60"/>
    </row>
    <row r="85" spans="1:12" ht="48.75" hidden="1" thickBot="1" x14ac:dyDescent="0.3">
      <c r="A85" s="25" t="s">
        <v>178</v>
      </c>
      <c r="B85" s="80">
        <v>650</v>
      </c>
      <c r="C85" s="42" t="s">
        <v>160</v>
      </c>
      <c r="D85" s="43" t="s">
        <v>155</v>
      </c>
      <c r="E85" s="34" t="s">
        <v>175</v>
      </c>
      <c r="F85" s="44" t="s">
        <v>163</v>
      </c>
      <c r="G85" s="43" t="s">
        <v>176</v>
      </c>
      <c r="H85" s="43" t="s">
        <v>149</v>
      </c>
      <c r="I85" s="60">
        <f>I86</f>
        <v>0</v>
      </c>
      <c r="J85" s="60"/>
      <c r="K85" s="60">
        <f>K86</f>
        <v>0</v>
      </c>
      <c r="L85" s="60"/>
    </row>
    <row r="86" spans="1:12" ht="24.75" hidden="1" thickBot="1" x14ac:dyDescent="0.3">
      <c r="A86" s="24" t="s">
        <v>214</v>
      </c>
      <c r="B86" s="80">
        <v>650</v>
      </c>
      <c r="C86" s="42" t="s">
        <v>160</v>
      </c>
      <c r="D86" s="43" t="s">
        <v>155</v>
      </c>
      <c r="E86" s="34" t="s">
        <v>175</v>
      </c>
      <c r="F86" s="44" t="s">
        <v>163</v>
      </c>
      <c r="G86" s="43" t="s">
        <v>176</v>
      </c>
      <c r="H86" s="43" t="s">
        <v>213</v>
      </c>
      <c r="I86" s="60">
        <v>0</v>
      </c>
      <c r="J86" s="60"/>
      <c r="K86" s="60">
        <v>0</v>
      </c>
      <c r="L86" s="60"/>
    </row>
    <row r="87" spans="1:12" ht="48.75" hidden="1" thickBot="1" x14ac:dyDescent="0.3">
      <c r="A87" s="25" t="s">
        <v>125</v>
      </c>
      <c r="B87" s="80" t="s">
        <v>212</v>
      </c>
      <c r="C87" s="42" t="s">
        <v>160</v>
      </c>
      <c r="D87" s="43" t="s">
        <v>155</v>
      </c>
      <c r="E87" s="34" t="s">
        <v>175</v>
      </c>
      <c r="F87" s="44" t="s">
        <v>170</v>
      </c>
      <c r="G87" s="43" t="s">
        <v>176</v>
      </c>
      <c r="H87" s="43" t="s">
        <v>149</v>
      </c>
      <c r="I87" s="60">
        <f>I88</f>
        <v>0</v>
      </c>
      <c r="J87" s="60"/>
      <c r="K87" s="60">
        <f>K88</f>
        <v>0</v>
      </c>
      <c r="L87" s="60"/>
    </row>
    <row r="88" spans="1:12" ht="15.75" hidden="1" thickBot="1" x14ac:dyDescent="0.3">
      <c r="A88" s="25" t="s">
        <v>211</v>
      </c>
      <c r="B88" s="80" t="s">
        <v>212</v>
      </c>
      <c r="C88" s="42" t="s">
        <v>160</v>
      </c>
      <c r="D88" s="43" t="s">
        <v>155</v>
      </c>
      <c r="E88" s="34" t="s">
        <v>175</v>
      </c>
      <c r="F88" s="44" t="s">
        <v>170</v>
      </c>
      <c r="G88" s="43" t="s">
        <v>176</v>
      </c>
      <c r="H88" s="43" t="s">
        <v>200</v>
      </c>
      <c r="I88" s="60">
        <v>0</v>
      </c>
      <c r="J88" s="60"/>
      <c r="K88" s="60">
        <v>0</v>
      </c>
      <c r="L88" s="60"/>
    </row>
    <row r="89" spans="1:12" ht="36.75" thickBot="1" x14ac:dyDescent="0.3">
      <c r="A89" s="25" t="s">
        <v>132</v>
      </c>
      <c r="B89" s="80">
        <v>650</v>
      </c>
      <c r="C89" s="42" t="s">
        <v>160</v>
      </c>
      <c r="D89" s="43" t="s">
        <v>155</v>
      </c>
      <c r="E89" s="34">
        <v>18</v>
      </c>
      <c r="F89" s="34">
        <v>6</v>
      </c>
      <c r="G89" s="43">
        <v>2108</v>
      </c>
      <c r="H89" s="43" t="s">
        <v>149</v>
      </c>
      <c r="I89" s="60">
        <f>I90</f>
        <v>1264</v>
      </c>
      <c r="J89" s="60"/>
      <c r="K89" s="60">
        <f>K90</f>
        <v>1283</v>
      </c>
      <c r="L89" s="60"/>
    </row>
    <row r="90" spans="1:12" ht="15.75" thickBot="1" x14ac:dyDescent="0.3">
      <c r="A90" s="25" t="s">
        <v>211</v>
      </c>
      <c r="B90" s="80">
        <v>650</v>
      </c>
      <c r="C90" s="42" t="s">
        <v>160</v>
      </c>
      <c r="D90" s="43" t="s">
        <v>155</v>
      </c>
      <c r="E90" s="34">
        <v>18</v>
      </c>
      <c r="F90" s="34">
        <v>6</v>
      </c>
      <c r="G90" s="43">
        <v>2108</v>
      </c>
      <c r="H90" s="43" t="s">
        <v>200</v>
      </c>
      <c r="I90" s="60">
        <v>1264</v>
      </c>
      <c r="J90" s="60"/>
      <c r="K90" s="60">
        <v>1283</v>
      </c>
      <c r="L90" s="60"/>
    </row>
    <row r="91" spans="1:12" ht="15.75" thickBot="1" x14ac:dyDescent="0.3">
      <c r="A91" s="27" t="s">
        <v>134</v>
      </c>
      <c r="B91" s="78">
        <v>650</v>
      </c>
      <c r="C91" s="48">
        <v>10</v>
      </c>
      <c r="D91" s="49" t="s">
        <v>147</v>
      </c>
      <c r="E91" s="50" t="s">
        <v>147</v>
      </c>
      <c r="F91" s="50">
        <v>0</v>
      </c>
      <c r="G91" s="49" t="s">
        <v>148</v>
      </c>
      <c r="H91" s="49" t="s">
        <v>149</v>
      </c>
      <c r="I91" s="57">
        <f>I92</f>
        <v>180</v>
      </c>
      <c r="J91" s="57"/>
      <c r="K91" s="57">
        <f>K92</f>
        <v>180</v>
      </c>
      <c r="L91" s="57"/>
    </row>
    <row r="92" spans="1:12" ht="15.75" thickBot="1" x14ac:dyDescent="0.3">
      <c r="A92" s="28" t="s">
        <v>135</v>
      </c>
      <c r="B92" s="79">
        <v>650</v>
      </c>
      <c r="C92" s="51">
        <v>10</v>
      </c>
      <c r="D92" s="52" t="s">
        <v>146</v>
      </c>
      <c r="E92" s="53" t="s">
        <v>147</v>
      </c>
      <c r="F92" s="53">
        <v>0</v>
      </c>
      <c r="G92" s="52" t="s">
        <v>148</v>
      </c>
      <c r="H92" s="52" t="s">
        <v>149</v>
      </c>
      <c r="I92" s="58">
        <f>I93</f>
        <v>180</v>
      </c>
      <c r="J92" s="58"/>
      <c r="K92" s="58">
        <f>K93</f>
        <v>180</v>
      </c>
      <c r="L92" s="58"/>
    </row>
    <row r="93" spans="1:12" ht="60.75" thickBot="1" x14ac:dyDescent="0.3">
      <c r="A93" s="25" t="s">
        <v>180</v>
      </c>
      <c r="B93" s="80">
        <v>650</v>
      </c>
      <c r="C93" s="54">
        <v>10</v>
      </c>
      <c r="D93" s="55" t="s">
        <v>146</v>
      </c>
      <c r="E93" s="56" t="s">
        <v>169</v>
      </c>
      <c r="F93" s="56" t="s">
        <v>170</v>
      </c>
      <c r="G93" s="55" t="s">
        <v>176</v>
      </c>
      <c r="H93" s="55" t="s">
        <v>149</v>
      </c>
      <c r="I93" s="59">
        <f>I94</f>
        <v>180</v>
      </c>
      <c r="J93" s="59"/>
      <c r="K93" s="59">
        <f>K94</f>
        <v>180</v>
      </c>
      <c r="L93" s="59"/>
    </row>
    <row r="94" spans="1:12" ht="15.75" thickBot="1" x14ac:dyDescent="0.3">
      <c r="A94" s="29" t="s">
        <v>215</v>
      </c>
      <c r="B94" s="80">
        <v>650</v>
      </c>
      <c r="C94" s="54">
        <v>10</v>
      </c>
      <c r="D94" s="55" t="s">
        <v>146</v>
      </c>
      <c r="E94" s="56" t="s">
        <v>169</v>
      </c>
      <c r="F94" s="56" t="s">
        <v>170</v>
      </c>
      <c r="G94" s="55" t="s">
        <v>176</v>
      </c>
      <c r="H94" s="55" t="s">
        <v>216</v>
      </c>
      <c r="I94" s="59">
        <v>180</v>
      </c>
      <c r="J94" s="59"/>
      <c r="K94" s="59">
        <v>180</v>
      </c>
      <c r="L94" s="59"/>
    </row>
    <row r="95" spans="1:12" ht="36.75" hidden="1" thickBot="1" x14ac:dyDescent="0.3">
      <c r="A95" s="27" t="s">
        <v>138</v>
      </c>
      <c r="B95" s="78">
        <v>650</v>
      </c>
      <c r="C95" s="48">
        <v>14</v>
      </c>
      <c r="D95" s="49" t="s">
        <v>147</v>
      </c>
      <c r="E95" s="50" t="s">
        <v>147</v>
      </c>
      <c r="F95" s="50">
        <v>0</v>
      </c>
      <c r="G95" s="49" t="s">
        <v>148</v>
      </c>
      <c r="H95" s="49" t="s">
        <v>149</v>
      </c>
      <c r="I95" s="57">
        <f>I96</f>
        <v>0</v>
      </c>
      <c r="J95" s="57"/>
      <c r="K95" s="57">
        <f>K96</f>
        <v>0</v>
      </c>
      <c r="L95" s="57"/>
    </row>
    <row r="96" spans="1:12" ht="15.75" hidden="1" thickBot="1" x14ac:dyDescent="0.3">
      <c r="A96" s="28" t="s">
        <v>139</v>
      </c>
      <c r="B96" s="79">
        <v>650</v>
      </c>
      <c r="C96" s="51" t="s">
        <v>190</v>
      </c>
      <c r="D96" s="52" t="s">
        <v>155</v>
      </c>
      <c r="E96" s="53" t="s">
        <v>147</v>
      </c>
      <c r="F96" s="53" t="s">
        <v>151</v>
      </c>
      <c r="G96" s="52" t="s">
        <v>148</v>
      </c>
      <c r="H96" s="52" t="s">
        <v>149</v>
      </c>
      <c r="I96" s="58">
        <f>I97</f>
        <v>0</v>
      </c>
      <c r="J96" s="58"/>
      <c r="K96" s="58">
        <f>K97</f>
        <v>0</v>
      </c>
      <c r="L96" s="58"/>
    </row>
    <row r="97" spans="1:12" ht="15.75" hidden="1" thickBot="1" x14ac:dyDescent="0.3">
      <c r="A97" s="30" t="s">
        <v>140</v>
      </c>
      <c r="B97" s="80">
        <v>650</v>
      </c>
      <c r="C97" s="54">
        <v>14</v>
      </c>
      <c r="D97" s="55" t="s">
        <v>155</v>
      </c>
      <c r="E97" s="56">
        <v>20</v>
      </c>
      <c r="F97" s="56">
        <v>2</v>
      </c>
      <c r="G97" s="55">
        <v>7080</v>
      </c>
      <c r="H97" s="55" t="s">
        <v>149</v>
      </c>
      <c r="I97" s="60">
        <f>I98</f>
        <v>0</v>
      </c>
      <c r="J97" s="60"/>
      <c r="K97" s="60">
        <f>K98</f>
        <v>0</v>
      </c>
      <c r="L97" s="60"/>
    </row>
    <row r="98" spans="1:12" ht="15.75" hidden="1" thickBot="1" x14ac:dyDescent="0.3">
      <c r="A98" s="30" t="s">
        <v>217</v>
      </c>
      <c r="B98" s="80">
        <v>650</v>
      </c>
      <c r="C98" s="54">
        <v>14</v>
      </c>
      <c r="D98" s="55" t="s">
        <v>155</v>
      </c>
      <c r="E98" s="56">
        <v>20</v>
      </c>
      <c r="F98" s="56">
        <v>2</v>
      </c>
      <c r="G98" s="55">
        <v>7080</v>
      </c>
      <c r="H98" s="55">
        <v>540</v>
      </c>
      <c r="I98" s="60">
        <v>0</v>
      </c>
      <c r="J98" s="60"/>
      <c r="K98" s="60">
        <v>0</v>
      </c>
      <c r="L98" s="60"/>
    </row>
    <row r="99" spans="1:12" ht="15.75" thickBot="1" x14ac:dyDescent="0.3">
      <c r="A99" s="28" t="s">
        <v>143</v>
      </c>
      <c r="B99" s="52"/>
      <c r="C99" s="55"/>
      <c r="D99" s="55"/>
      <c r="E99" s="55"/>
      <c r="F99" s="55"/>
      <c r="G99" s="55"/>
      <c r="H99" s="55"/>
      <c r="I99" s="58">
        <f>I13+I45+I50+I57+I69+I91+I95</f>
        <v>51973.100000000006</v>
      </c>
      <c r="J99" s="58">
        <f>J13+J45+J50+J57+J69+J91+J95</f>
        <v>900</v>
      </c>
      <c r="K99" s="58">
        <f>K13+K45+K50+K57+K69+K91+K95</f>
        <v>52411.299999999996</v>
      </c>
      <c r="L99" s="58">
        <f>L13+L45+L50+L57+L69+L91+L95</f>
        <v>890</v>
      </c>
    </row>
  </sheetData>
  <mergeCells count="9">
    <mergeCell ref="A6:K6"/>
    <mergeCell ref="F1:K5"/>
    <mergeCell ref="A1:A4"/>
    <mergeCell ref="A9:A10"/>
    <mergeCell ref="C9:C10"/>
    <mergeCell ref="D9:D10"/>
    <mergeCell ref="E9:G9"/>
    <mergeCell ref="H9:H10"/>
    <mergeCell ref="A8:K8"/>
  </mergeCells>
  <pageMargins left="0.7" right="0.7" top="0.75" bottom="0.75" header="0.3" footer="0.3"/>
  <pageSetup paperSize="9" scale="7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opLeftCell="A13" workbookViewId="0">
      <selection activeCell="D23" sqref="D23"/>
    </sheetView>
  </sheetViews>
  <sheetFormatPr defaultRowHeight="15" x14ac:dyDescent="0.25"/>
  <cols>
    <col min="1" max="1" width="4.5703125" customWidth="1"/>
    <col min="2" max="2" width="67.140625" customWidth="1"/>
    <col min="3" max="3" width="16.42578125" customWidth="1"/>
  </cols>
  <sheetData>
    <row r="1" spans="1:3" ht="121.5" customHeight="1" x14ac:dyDescent="0.25">
      <c r="C1" s="66" t="s">
        <v>335</v>
      </c>
    </row>
    <row r="2" spans="1:3" ht="18.75" x14ac:dyDescent="0.25">
      <c r="A2" s="90"/>
    </row>
    <row r="3" spans="1:3" ht="39.75" customHeight="1" x14ac:dyDescent="0.25">
      <c r="A3" s="156" t="s">
        <v>281</v>
      </c>
      <c r="B3" s="146"/>
      <c r="C3" s="146"/>
    </row>
    <row r="4" spans="1:3" ht="18.75" x14ac:dyDescent="0.25">
      <c r="A4" s="90" t="s">
        <v>54</v>
      </c>
    </row>
    <row r="5" spans="1:3" ht="15.75" thickBot="1" x14ac:dyDescent="0.3">
      <c r="A5" s="154" t="s">
        <v>0</v>
      </c>
      <c r="B5" s="155"/>
      <c r="C5" s="155"/>
    </row>
    <row r="6" spans="1:3" ht="16.5" thickBot="1" x14ac:dyDescent="0.3">
      <c r="A6" s="81" t="s">
        <v>233</v>
      </c>
      <c r="B6" s="82" t="s">
        <v>242</v>
      </c>
      <c r="C6" s="82" t="s">
        <v>222</v>
      </c>
    </row>
    <row r="7" spans="1:3" ht="16.5" thickBot="1" x14ac:dyDescent="0.3">
      <c r="A7" s="101">
        <v>1</v>
      </c>
      <c r="B7" s="84">
        <v>2</v>
      </c>
      <c r="C7" s="84">
        <v>3</v>
      </c>
    </row>
    <row r="8" spans="1:3" ht="16.5" thickBot="1" x14ac:dyDescent="0.3">
      <c r="A8" s="101">
        <v>1</v>
      </c>
      <c r="B8" s="102" t="s">
        <v>243</v>
      </c>
      <c r="C8" s="105">
        <v>0</v>
      </c>
    </row>
    <row r="9" spans="1:3" ht="32.25" thickBot="1" x14ac:dyDescent="0.3">
      <c r="A9" s="101">
        <v>2</v>
      </c>
      <c r="B9" s="97" t="s">
        <v>244</v>
      </c>
      <c r="C9" s="105">
        <v>0</v>
      </c>
    </row>
    <row r="10" spans="1:3" ht="111" thickBot="1" x14ac:dyDescent="0.3">
      <c r="A10" s="101" t="s">
        <v>245</v>
      </c>
      <c r="B10" s="97" t="s">
        <v>246</v>
      </c>
      <c r="C10" s="105">
        <v>0</v>
      </c>
    </row>
    <row r="11" spans="1:3" ht="48" thickBot="1" x14ac:dyDescent="0.3">
      <c r="A11" s="101" t="s">
        <v>247</v>
      </c>
      <c r="B11" s="97" t="s">
        <v>248</v>
      </c>
      <c r="C11" s="105">
        <v>0</v>
      </c>
    </row>
    <row r="12" spans="1:3" ht="111" thickBot="1" x14ac:dyDescent="0.3">
      <c r="A12" s="101" t="s">
        <v>249</v>
      </c>
      <c r="B12" s="97" t="s">
        <v>250</v>
      </c>
      <c r="C12" s="105">
        <v>10</v>
      </c>
    </row>
    <row r="13" spans="1:3" ht="48" thickBot="1" x14ac:dyDescent="0.3">
      <c r="A13" s="101" t="s">
        <v>251</v>
      </c>
      <c r="B13" s="97" t="s">
        <v>252</v>
      </c>
      <c r="C13" s="105">
        <v>0</v>
      </c>
    </row>
    <row r="14" spans="1:3" ht="32.25" thickBot="1" x14ac:dyDescent="0.3">
      <c r="A14" s="101" t="s">
        <v>253</v>
      </c>
      <c r="B14" s="97" t="s">
        <v>254</v>
      </c>
      <c r="C14" s="105">
        <v>0</v>
      </c>
    </row>
    <row r="15" spans="1:3" ht="48" thickBot="1" x14ac:dyDescent="0.3">
      <c r="A15" s="101" t="s">
        <v>255</v>
      </c>
      <c r="B15" s="97" t="s">
        <v>256</v>
      </c>
      <c r="C15" s="105">
        <v>0</v>
      </c>
    </row>
    <row r="16" spans="1:3" ht="48" thickBot="1" x14ac:dyDescent="0.3">
      <c r="A16" s="101" t="s">
        <v>257</v>
      </c>
      <c r="B16" s="97" t="s">
        <v>258</v>
      </c>
      <c r="C16" s="105">
        <v>0</v>
      </c>
    </row>
    <row r="17" spans="1:3" ht="48" thickBot="1" x14ac:dyDescent="0.3">
      <c r="A17" s="101" t="s">
        <v>259</v>
      </c>
      <c r="B17" s="97" t="s">
        <v>260</v>
      </c>
      <c r="C17" s="105">
        <v>0</v>
      </c>
    </row>
    <row r="18" spans="1:3" ht="16.5" thickBot="1" x14ac:dyDescent="0.3">
      <c r="A18" s="150" t="s">
        <v>261</v>
      </c>
      <c r="B18" s="151"/>
      <c r="C18" s="105">
        <f>SUM(C8:C16)</f>
        <v>10</v>
      </c>
    </row>
    <row r="19" spans="1:3" ht="16.5" thickBot="1" x14ac:dyDescent="0.3">
      <c r="A19" s="101">
        <v>1</v>
      </c>
      <c r="B19" s="102" t="s">
        <v>262</v>
      </c>
      <c r="C19" s="105">
        <v>0</v>
      </c>
    </row>
    <row r="20" spans="1:3" ht="111" thickBot="1" x14ac:dyDescent="0.3">
      <c r="A20" s="101" t="s">
        <v>263</v>
      </c>
      <c r="B20" s="97" t="s">
        <v>264</v>
      </c>
      <c r="C20" s="105">
        <v>0</v>
      </c>
    </row>
    <row r="21" spans="1:3" ht="48" thickBot="1" x14ac:dyDescent="0.3">
      <c r="A21" s="101" t="s">
        <v>265</v>
      </c>
      <c r="B21" s="97" t="s">
        <v>266</v>
      </c>
      <c r="C21" s="105">
        <v>0</v>
      </c>
    </row>
    <row r="22" spans="1:3" ht="48" thickBot="1" x14ac:dyDescent="0.3">
      <c r="A22" s="101" t="s">
        <v>267</v>
      </c>
      <c r="B22" s="97" t="s">
        <v>268</v>
      </c>
      <c r="C22" s="105">
        <v>0</v>
      </c>
    </row>
    <row r="23" spans="1:3" ht="32.25" thickBot="1" x14ac:dyDescent="0.3">
      <c r="A23" s="101" t="s">
        <v>269</v>
      </c>
      <c r="B23" s="97" t="s">
        <v>270</v>
      </c>
      <c r="C23" s="105">
        <v>10</v>
      </c>
    </row>
    <row r="24" spans="1:3" ht="63.75" thickBot="1" x14ac:dyDescent="0.3">
      <c r="A24" s="101" t="s">
        <v>271</v>
      </c>
      <c r="B24" s="98" t="s">
        <v>272</v>
      </c>
      <c r="C24" s="105">
        <v>0</v>
      </c>
    </row>
    <row r="25" spans="1:3" ht="126.75" thickBot="1" x14ac:dyDescent="0.3">
      <c r="A25" s="101" t="s">
        <v>273</v>
      </c>
      <c r="B25" s="98" t="s">
        <v>274</v>
      </c>
      <c r="C25" s="105">
        <v>0</v>
      </c>
    </row>
    <row r="26" spans="1:3" ht="32.25" thickBot="1" x14ac:dyDescent="0.3">
      <c r="A26" s="101" t="s">
        <v>275</v>
      </c>
      <c r="B26" s="98" t="s">
        <v>276</v>
      </c>
      <c r="C26" s="105">
        <v>0</v>
      </c>
    </row>
    <row r="27" spans="1:3" ht="79.5" thickBot="1" x14ac:dyDescent="0.3">
      <c r="A27" s="101" t="s">
        <v>277</v>
      </c>
      <c r="B27" s="98" t="s">
        <v>278</v>
      </c>
      <c r="C27" s="105">
        <v>0</v>
      </c>
    </row>
    <row r="28" spans="1:3" ht="16.5" thickBot="1" x14ac:dyDescent="0.3">
      <c r="A28" s="152" t="s">
        <v>279</v>
      </c>
      <c r="B28" s="153"/>
      <c r="C28" s="104">
        <f>SUM(C19:C27)</f>
        <v>10</v>
      </c>
    </row>
    <row r="29" spans="1:3" ht="18.75" x14ac:dyDescent="0.25">
      <c r="A29" s="90"/>
    </row>
    <row r="30" spans="1:3" x14ac:dyDescent="0.25">
      <c r="A30" s="103"/>
    </row>
    <row r="31" spans="1:3" ht="15.75" x14ac:dyDescent="0.25">
      <c r="A31" s="62" t="s">
        <v>54</v>
      </c>
    </row>
  </sheetData>
  <mergeCells count="4">
    <mergeCell ref="A18:B18"/>
    <mergeCell ref="A28:B28"/>
    <mergeCell ref="A5:C5"/>
    <mergeCell ref="A3:C3"/>
  </mergeCells>
  <pageMargins left="0.7" right="0.7" top="0.75" bottom="0.75" header="0.3" footer="0.3"/>
  <pageSetup paperSize="9" scale="9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="85" zoomScaleNormal="85" workbookViewId="0">
      <selection activeCell="B12" sqref="B12"/>
    </sheetView>
  </sheetViews>
  <sheetFormatPr defaultRowHeight="15" x14ac:dyDescent="0.25"/>
  <cols>
    <col min="1" max="1" width="5.5703125" customWidth="1"/>
    <col min="2" max="2" width="63" customWidth="1"/>
    <col min="3" max="3" width="17" customWidth="1"/>
    <col min="4" max="4" width="14.7109375" customWidth="1"/>
    <col min="5" max="5" width="31.85546875" customWidth="1"/>
  </cols>
  <sheetData>
    <row r="1" spans="1:4" ht="141.75" customHeight="1" x14ac:dyDescent="0.25">
      <c r="C1" s="66"/>
      <c r="D1" s="66" t="s">
        <v>334</v>
      </c>
    </row>
    <row r="2" spans="1:4" ht="18.75" x14ac:dyDescent="0.25">
      <c r="A2" s="90"/>
    </row>
    <row r="3" spans="1:4" ht="54.75" customHeight="1" x14ac:dyDescent="0.25">
      <c r="A3" s="156" t="s">
        <v>280</v>
      </c>
      <c r="B3" s="146"/>
      <c r="C3" s="146"/>
      <c r="D3" s="146"/>
    </row>
    <row r="4" spans="1:4" ht="18.75" x14ac:dyDescent="0.25">
      <c r="A4" s="90" t="s">
        <v>54</v>
      </c>
    </row>
    <row r="5" spans="1:4" ht="15.75" thickBot="1" x14ac:dyDescent="0.3">
      <c r="A5" s="154" t="s">
        <v>0</v>
      </c>
      <c r="B5" s="155"/>
      <c r="C5" s="155"/>
      <c r="D5" s="155"/>
    </row>
    <row r="6" spans="1:4" ht="32.25" thickBot="1" x14ac:dyDescent="0.3">
      <c r="A6" s="81" t="s">
        <v>233</v>
      </c>
      <c r="B6" s="82" t="s">
        <v>242</v>
      </c>
      <c r="C6" s="82" t="s">
        <v>226</v>
      </c>
      <c r="D6" s="82" t="s">
        <v>227</v>
      </c>
    </row>
    <row r="7" spans="1:4" ht="16.5" thickBot="1" x14ac:dyDescent="0.3">
      <c r="A7" s="101">
        <v>1</v>
      </c>
      <c r="B7" s="84">
        <v>2</v>
      </c>
      <c r="C7" s="84">
        <v>3</v>
      </c>
      <c r="D7" s="84">
        <v>4</v>
      </c>
    </row>
    <row r="8" spans="1:4" ht="16.5" thickBot="1" x14ac:dyDescent="0.3">
      <c r="A8" s="101">
        <v>1</v>
      </c>
      <c r="B8" s="102" t="s">
        <v>243</v>
      </c>
      <c r="C8" s="105">
        <v>0</v>
      </c>
      <c r="D8" s="105">
        <v>0</v>
      </c>
    </row>
    <row r="9" spans="1:4" ht="32.25" thickBot="1" x14ac:dyDescent="0.3">
      <c r="A9" s="101">
        <v>2</v>
      </c>
      <c r="B9" s="97" t="s">
        <v>244</v>
      </c>
      <c r="C9" s="105">
        <v>0</v>
      </c>
      <c r="D9" s="105">
        <v>0</v>
      </c>
    </row>
    <row r="10" spans="1:4" ht="126.75" thickBot="1" x14ac:dyDescent="0.3">
      <c r="A10" s="101" t="s">
        <v>245</v>
      </c>
      <c r="B10" s="97" t="s">
        <v>246</v>
      </c>
      <c r="C10" s="105">
        <v>0</v>
      </c>
      <c r="D10" s="105">
        <v>0</v>
      </c>
    </row>
    <row r="11" spans="1:4" ht="48" thickBot="1" x14ac:dyDescent="0.3">
      <c r="A11" s="101" t="s">
        <v>247</v>
      </c>
      <c r="B11" s="97" t="s">
        <v>248</v>
      </c>
      <c r="C11" s="105">
        <v>0</v>
      </c>
      <c r="D11" s="105">
        <v>0</v>
      </c>
    </row>
    <row r="12" spans="1:4" ht="126.75" thickBot="1" x14ac:dyDescent="0.3">
      <c r="A12" s="101" t="s">
        <v>249</v>
      </c>
      <c r="B12" s="97" t="s">
        <v>250</v>
      </c>
      <c r="C12" s="105">
        <v>10</v>
      </c>
      <c r="D12" s="105">
        <v>10</v>
      </c>
    </row>
    <row r="13" spans="1:4" ht="63.75" thickBot="1" x14ac:dyDescent="0.3">
      <c r="A13" s="101" t="s">
        <v>251</v>
      </c>
      <c r="B13" s="97" t="s">
        <v>252</v>
      </c>
      <c r="C13" s="105">
        <v>0</v>
      </c>
      <c r="D13" s="105">
        <v>0</v>
      </c>
    </row>
    <row r="14" spans="1:4" ht="48" thickBot="1" x14ac:dyDescent="0.3">
      <c r="A14" s="101" t="s">
        <v>253</v>
      </c>
      <c r="B14" s="97" t="s">
        <v>254</v>
      </c>
      <c r="C14" s="105">
        <v>0</v>
      </c>
      <c r="D14" s="105">
        <v>0</v>
      </c>
    </row>
    <row r="15" spans="1:4" ht="48" thickBot="1" x14ac:dyDescent="0.3">
      <c r="A15" s="101" t="s">
        <v>255</v>
      </c>
      <c r="B15" s="97" t="s">
        <v>256</v>
      </c>
      <c r="C15" s="105">
        <v>0</v>
      </c>
      <c r="D15" s="105">
        <v>0</v>
      </c>
    </row>
    <row r="16" spans="1:4" ht="48" thickBot="1" x14ac:dyDescent="0.3">
      <c r="A16" s="101" t="s">
        <v>257</v>
      </c>
      <c r="B16" s="97" t="s">
        <v>258</v>
      </c>
      <c r="C16" s="105">
        <v>0</v>
      </c>
      <c r="D16" s="105">
        <v>0</v>
      </c>
    </row>
    <row r="17" spans="1:4" ht="48" thickBot="1" x14ac:dyDescent="0.3">
      <c r="A17" s="101" t="s">
        <v>259</v>
      </c>
      <c r="B17" s="97" t="s">
        <v>260</v>
      </c>
      <c r="C17" s="105">
        <v>0</v>
      </c>
      <c r="D17" s="105">
        <v>0</v>
      </c>
    </row>
    <row r="18" spans="1:4" ht="16.5" thickBot="1" x14ac:dyDescent="0.3">
      <c r="A18" s="150" t="s">
        <v>261</v>
      </c>
      <c r="B18" s="151"/>
      <c r="C18" s="105">
        <f>SUM(C8:C16)</f>
        <v>10</v>
      </c>
      <c r="D18" s="105">
        <f>SUM(D8:D16)</f>
        <v>10</v>
      </c>
    </row>
    <row r="19" spans="1:4" ht="16.5" thickBot="1" x14ac:dyDescent="0.3">
      <c r="A19" s="101">
        <v>1</v>
      </c>
      <c r="B19" s="102" t="s">
        <v>262</v>
      </c>
      <c r="C19" s="105">
        <v>0</v>
      </c>
      <c r="D19" s="105">
        <v>0</v>
      </c>
    </row>
    <row r="20" spans="1:4" ht="126.75" thickBot="1" x14ac:dyDescent="0.3">
      <c r="A20" s="101" t="s">
        <v>263</v>
      </c>
      <c r="B20" s="97" t="s">
        <v>264</v>
      </c>
      <c r="C20" s="105">
        <v>0</v>
      </c>
      <c r="D20" s="105">
        <v>0</v>
      </c>
    </row>
    <row r="21" spans="1:4" ht="48" thickBot="1" x14ac:dyDescent="0.3">
      <c r="A21" s="101" t="s">
        <v>265</v>
      </c>
      <c r="B21" s="97" t="s">
        <v>266</v>
      </c>
      <c r="C21" s="105">
        <v>0</v>
      </c>
      <c r="D21" s="105">
        <v>0</v>
      </c>
    </row>
    <row r="22" spans="1:4" ht="48" thickBot="1" x14ac:dyDescent="0.3">
      <c r="A22" s="101" t="s">
        <v>267</v>
      </c>
      <c r="B22" s="97" t="s">
        <v>268</v>
      </c>
      <c r="C22" s="105">
        <v>0</v>
      </c>
      <c r="D22" s="105">
        <v>0</v>
      </c>
    </row>
    <row r="23" spans="1:4" ht="48" thickBot="1" x14ac:dyDescent="0.3">
      <c r="A23" s="101" t="s">
        <v>269</v>
      </c>
      <c r="B23" s="97" t="s">
        <v>270</v>
      </c>
      <c r="C23" s="105">
        <v>10</v>
      </c>
      <c r="D23" s="105">
        <v>10</v>
      </c>
    </row>
    <row r="24" spans="1:4" ht="63.75" thickBot="1" x14ac:dyDescent="0.3">
      <c r="A24" s="101" t="s">
        <v>271</v>
      </c>
      <c r="B24" s="98" t="s">
        <v>272</v>
      </c>
      <c r="C24" s="105">
        <v>0</v>
      </c>
      <c r="D24" s="105">
        <v>0</v>
      </c>
    </row>
    <row r="25" spans="1:4" ht="126.75" thickBot="1" x14ac:dyDescent="0.3">
      <c r="A25" s="101" t="s">
        <v>273</v>
      </c>
      <c r="B25" s="98" t="s">
        <v>274</v>
      </c>
      <c r="C25" s="105">
        <v>0</v>
      </c>
      <c r="D25" s="105">
        <v>0</v>
      </c>
    </row>
    <row r="26" spans="1:4" ht="32.25" thickBot="1" x14ac:dyDescent="0.3">
      <c r="A26" s="101" t="s">
        <v>275</v>
      </c>
      <c r="B26" s="98" t="s">
        <v>276</v>
      </c>
      <c r="C26" s="105">
        <v>0</v>
      </c>
      <c r="D26" s="105">
        <v>0</v>
      </c>
    </row>
    <row r="27" spans="1:4" ht="79.5" thickBot="1" x14ac:dyDescent="0.3">
      <c r="A27" s="101" t="s">
        <v>277</v>
      </c>
      <c r="B27" s="98" t="s">
        <v>278</v>
      </c>
      <c r="C27" s="105">
        <v>0</v>
      </c>
      <c r="D27" s="105">
        <v>0</v>
      </c>
    </row>
    <row r="28" spans="1:4" ht="16.5" thickBot="1" x14ac:dyDescent="0.3">
      <c r="A28" s="152" t="s">
        <v>279</v>
      </c>
      <c r="B28" s="153"/>
      <c r="C28" s="104">
        <f>SUM(C19:C27)</f>
        <v>10</v>
      </c>
      <c r="D28" s="104">
        <f>SUM(D19:D27)</f>
        <v>10</v>
      </c>
    </row>
  </sheetData>
  <mergeCells count="4">
    <mergeCell ref="A18:B18"/>
    <mergeCell ref="A28:B28"/>
    <mergeCell ref="A3:D3"/>
    <mergeCell ref="A5:D5"/>
  </mergeCells>
  <pageMargins left="0.7" right="0.7" top="0.75" bottom="0.75" header="0.3" footer="0.3"/>
  <pageSetup paperSize="9" scale="8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A6" sqref="A6:C6"/>
    </sheetView>
  </sheetViews>
  <sheetFormatPr defaultRowHeight="15" x14ac:dyDescent="0.25"/>
  <cols>
    <col min="1" max="1" width="42.85546875" customWidth="1"/>
    <col min="2" max="2" width="16.85546875" customWidth="1"/>
    <col min="3" max="3" width="16.42578125" customWidth="1"/>
  </cols>
  <sheetData>
    <row r="1" spans="1:3" x14ac:dyDescent="0.25">
      <c r="A1" s="12"/>
      <c r="B1" s="149"/>
      <c r="C1" s="149" t="s">
        <v>333</v>
      </c>
    </row>
    <row r="2" spans="1:3" x14ac:dyDescent="0.25">
      <c r="A2" s="12"/>
      <c r="B2" s="149"/>
      <c r="C2" s="149"/>
    </row>
    <row r="3" spans="1:3" x14ac:dyDescent="0.25">
      <c r="A3" s="12"/>
      <c r="B3" s="149"/>
      <c r="C3" s="149"/>
    </row>
    <row r="4" spans="1:3" x14ac:dyDescent="0.25">
      <c r="A4" s="12"/>
      <c r="B4" s="149"/>
      <c r="C4" s="149"/>
    </row>
    <row r="5" spans="1:3" ht="15.75" x14ac:dyDescent="0.25">
      <c r="A5" s="17"/>
      <c r="B5" s="149"/>
      <c r="C5" s="149"/>
    </row>
    <row r="6" spans="1:3" x14ac:dyDescent="0.25">
      <c r="A6" s="132" t="s">
        <v>228</v>
      </c>
      <c r="B6" s="146"/>
      <c r="C6" s="146"/>
    </row>
    <row r="7" spans="1:3" ht="15.75" thickBot="1" x14ac:dyDescent="0.3">
      <c r="A7" s="157" t="s">
        <v>220</v>
      </c>
      <c r="B7" s="155"/>
    </row>
    <row r="8" spans="1:3" ht="32.25" thickBot="1" x14ac:dyDescent="0.3">
      <c r="A8" s="81" t="s">
        <v>221</v>
      </c>
      <c r="B8" s="82" t="s">
        <v>226</v>
      </c>
      <c r="C8" s="82" t="s">
        <v>227</v>
      </c>
    </row>
    <row r="9" spans="1:3" ht="60.75" thickBot="1" x14ac:dyDescent="0.3">
      <c r="A9" s="83" t="s">
        <v>224</v>
      </c>
      <c r="B9" s="87">
        <v>100</v>
      </c>
      <c r="C9" s="87">
        <v>0</v>
      </c>
    </row>
    <row r="10" spans="1:3" ht="16.5" thickBot="1" x14ac:dyDescent="0.3">
      <c r="A10" s="85" t="s">
        <v>225</v>
      </c>
      <c r="B10" s="88">
        <f>B9</f>
        <v>100</v>
      </c>
      <c r="C10" s="88">
        <f>C9</f>
        <v>0</v>
      </c>
    </row>
  </sheetData>
  <mergeCells count="4">
    <mergeCell ref="B1:B5"/>
    <mergeCell ref="A7:B7"/>
    <mergeCell ref="A6:C6"/>
    <mergeCell ref="C1:C5"/>
  </mergeCells>
  <pageMargins left="0.7" right="0.7" top="0.75" bottom="0.75" header="0.3" footer="0.3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6" sqref="A6:B6"/>
    </sheetView>
  </sheetViews>
  <sheetFormatPr defaultRowHeight="15" x14ac:dyDescent="0.25"/>
  <cols>
    <col min="1" max="1" width="58.140625" customWidth="1"/>
    <col min="2" max="2" width="19" customWidth="1"/>
  </cols>
  <sheetData>
    <row r="1" spans="1:2" x14ac:dyDescent="0.25">
      <c r="A1" s="12"/>
      <c r="B1" s="138" t="s">
        <v>332</v>
      </c>
    </row>
    <row r="2" spans="1:2" x14ac:dyDescent="0.25">
      <c r="A2" s="12"/>
      <c r="B2" s="138"/>
    </row>
    <row r="3" spans="1:2" x14ac:dyDescent="0.25">
      <c r="A3" s="12"/>
      <c r="B3" s="138"/>
    </row>
    <row r="4" spans="1:2" ht="27.75" customHeight="1" x14ac:dyDescent="0.25">
      <c r="A4" s="12"/>
      <c r="B4" s="138"/>
    </row>
    <row r="5" spans="1:2" ht="30.75" customHeight="1" x14ac:dyDescent="0.25">
      <c r="A5" s="17"/>
      <c r="B5" s="138"/>
    </row>
    <row r="6" spans="1:2" ht="15.75" x14ac:dyDescent="0.25">
      <c r="A6" s="158" t="s">
        <v>230</v>
      </c>
      <c r="B6" s="134"/>
    </row>
    <row r="7" spans="1:2" ht="15.75" thickBot="1" x14ac:dyDescent="0.3">
      <c r="A7" s="157" t="s">
        <v>220</v>
      </c>
      <c r="B7" s="155"/>
    </row>
    <row r="8" spans="1:2" ht="16.5" thickBot="1" x14ac:dyDescent="0.3">
      <c r="A8" s="81" t="s">
        <v>229</v>
      </c>
      <c r="B8" s="82" t="s">
        <v>222</v>
      </c>
    </row>
    <row r="9" spans="1:2" ht="24.75" thickBot="1" x14ac:dyDescent="0.3">
      <c r="A9" s="83" t="s">
        <v>100</v>
      </c>
      <c r="B9" s="87">
        <v>798</v>
      </c>
    </row>
    <row r="10" spans="1:2" ht="24.75" thickBot="1" x14ac:dyDescent="0.3">
      <c r="A10" s="83" t="s">
        <v>231</v>
      </c>
      <c r="B10" s="87">
        <v>102</v>
      </c>
    </row>
    <row r="11" spans="1:2" ht="16.5" thickBot="1" x14ac:dyDescent="0.3">
      <c r="A11" s="85" t="s">
        <v>225</v>
      </c>
      <c r="B11" s="88">
        <f>B9+B10</f>
        <v>900</v>
      </c>
    </row>
    <row r="12" spans="1:2" x14ac:dyDescent="0.25">
      <c r="A12" s="18"/>
    </row>
  </sheetData>
  <mergeCells count="3">
    <mergeCell ref="B1:B5"/>
    <mergeCell ref="A7:B7"/>
    <mergeCell ref="A6:B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6" sqref="A6:C6"/>
    </sheetView>
  </sheetViews>
  <sheetFormatPr defaultRowHeight="15" x14ac:dyDescent="0.25"/>
  <cols>
    <col min="1" max="1" width="45.85546875" customWidth="1"/>
    <col min="2" max="3" width="18.28515625" customWidth="1"/>
  </cols>
  <sheetData>
    <row r="1" spans="1:3" x14ac:dyDescent="0.25">
      <c r="A1" s="12"/>
      <c r="B1" s="138"/>
      <c r="C1" s="149" t="s">
        <v>331</v>
      </c>
    </row>
    <row r="2" spans="1:3" x14ac:dyDescent="0.25">
      <c r="A2" s="12"/>
      <c r="B2" s="138"/>
      <c r="C2" s="149"/>
    </row>
    <row r="3" spans="1:3" x14ac:dyDescent="0.25">
      <c r="A3" s="12"/>
      <c r="B3" s="138"/>
      <c r="C3" s="149"/>
    </row>
    <row r="4" spans="1:3" x14ac:dyDescent="0.25">
      <c r="A4" s="12"/>
      <c r="B4" s="138"/>
      <c r="C4" s="149"/>
    </row>
    <row r="5" spans="1:3" ht="47.25" customHeight="1" x14ac:dyDescent="0.25">
      <c r="A5" s="17"/>
      <c r="B5" s="138"/>
      <c r="C5" s="149"/>
    </row>
    <row r="6" spans="1:3" ht="15.75" x14ac:dyDescent="0.25">
      <c r="A6" s="158" t="s">
        <v>232</v>
      </c>
      <c r="B6" s="134"/>
      <c r="C6" s="134"/>
    </row>
    <row r="7" spans="1:3" ht="15.75" thickBot="1" x14ac:dyDescent="0.3">
      <c r="A7" s="157" t="s">
        <v>220</v>
      </c>
      <c r="B7" s="155"/>
      <c r="C7" s="155"/>
    </row>
    <row r="8" spans="1:3" ht="16.5" thickBot="1" x14ac:dyDescent="0.3">
      <c r="A8" s="81" t="s">
        <v>229</v>
      </c>
      <c r="B8" s="82" t="s">
        <v>226</v>
      </c>
      <c r="C8" s="82" t="s">
        <v>227</v>
      </c>
    </row>
    <row r="9" spans="1:3" ht="36.75" thickBot="1" x14ac:dyDescent="0.3">
      <c r="A9" s="83" t="s">
        <v>100</v>
      </c>
      <c r="B9" s="87">
        <v>798</v>
      </c>
      <c r="C9" s="87">
        <v>788</v>
      </c>
    </row>
    <row r="10" spans="1:3" ht="36.75" thickBot="1" x14ac:dyDescent="0.3">
      <c r="A10" s="83" t="s">
        <v>231</v>
      </c>
      <c r="B10" s="87">
        <v>102</v>
      </c>
      <c r="C10" s="87">
        <v>102</v>
      </c>
    </row>
    <row r="11" spans="1:3" ht="16.5" thickBot="1" x14ac:dyDescent="0.3">
      <c r="A11" s="85" t="s">
        <v>225</v>
      </c>
      <c r="B11" s="88">
        <f>B9+B10</f>
        <v>900</v>
      </c>
      <c r="C11" s="88">
        <f>C9+C10</f>
        <v>890</v>
      </c>
    </row>
  </sheetData>
  <mergeCells count="4">
    <mergeCell ref="B1:B5"/>
    <mergeCell ref="C1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opLeftCell="A7" workbookViewId="0">
      <selection activeCell="C16" sqref="C16"/>
    </sheetView>
  </sheetViews>
  <sheetFormatPr defaultRowHeight="15" x14ac:dyDescent="0.25"/>
  <cols>
    <col min="1" max="1" width="6" customWidth="1"/>
    <col min="2" max="2" width="65.85546875" customWidth="1"/>
    <col min="3" max="3" width="34.85546875" customWidth="1"/>
    <col min="4" max="4" width="16" customWidth="1"/>
  </cols>
  <sheetData>
    <row r="1" spans="1:3" x14ac:dyDescent="0.25">
      <c r="C1" s="149" t="s">
        <v>327</v>
      </c>
    </row>
    <row r="2" spans="1:3" x14ac:dyDescent="0.25">
      <c r="C2" s="149"/>
    </row>
    <row r="3" spans="1:3" ht="6" customHeight="1" x14ac:dyDescent="0.25">
      <c r="C3" s="149"/>
    </row>
    <row r="4" spans="1:3" ht="54" customHeight="1" x14ac:dyDescent="0.25">
      <c r="C4" s="149"/>
    </row>
    <row r="6" spans="1:3" ht="39.75" customHeight="1" x14ac:dyDescent="0.25">
      <c r="A6" s="166" t="s">
        <v>240</v>
      </c>
      <c r="B6" s="146"/>
      <c r="C6" s="146"/>
    </row>
    <row r="7" spans="1:3" ht="15.75" x14ac:dyDescent="0.25">
      <c r="A7" s="89"/>
    </row>
    <row r="8" spans="1:3" ht="19.5" thickBot="1" x14ac:dyDescent="0.3">
      <c r="A8" s="90"/>
    </row>
    <row r="9" spans="1:3" ht="15.75" x14ac:dyDescent="0.25">
      <c r="A9" s="91" t="s">
        <v>233</v>
      </c>
      <c r="B9" s="159" t="s">
        <v>235</v>
      </c>
      <c r="C9" s="94" t="s">
        <v>236</v>
      </c>
    </row>
    <row r="10" spans="1:3" ht="15.75" x14ac:dyDescent="0.25">
      <c r="A10" s="92" t="s">
        <v>234</v>
      </c>
      <c r="B10" s="160"/>
      <c r="C10" s="95" t="s">
        <v>237</v>
      </c>
    </row>
    <row r="11" spans="1:3" ht="16.5" thickBot="1" x14ac:dyDescent="0.3">
      <c r="A11" s="93"/>
      <c r="B11" s="161"/>
      <c r="C11" s="86" t="s">
        <v>238</v>
      </c>
    </row>
    <row r="12" spans="1:3" x14ac:dyDescent="0.25">
      <c r="A12" s="162">
        <v>1</v>
      </c>
      <c r="B12" s="164" t="s">
        <v>309</v>
      </c>
      <c r="C12" s="162">
        <v>3.9</v>
      </c>
    </row>
    <row r="13" spans="1:3" ht="43.5" customHeight="1" thickBot="1" x14ac:dyDescent="0.3">
      <c r="A13" s="163"/>
      <c r="B13" s="165"/>
      <c r="C13" s="163"/>
    </row>
    <row r="14" spans="1:3" ht="63.75" thickBot="1" x14ac:dyDescent="0.3">
      <c r="A14" s="96">
        <v>2</v>
      </c>
      <c r="B14" s="97" t="s">
        <v>308</v>
      </c>
      <c r="C14" s="84">
        <v>22.8</v>
      </c>
    </row>
    <row r="15" spans="1:3" ht="48" thickBot="1" x14ac:dyDescent="0.3">
      <c r="A15" s="96">
        <v>3</v>
      </c>
      <c r="B15" s="98" t="s">
        <v>239</v>
      </c>
      <c r="C15" s="84">
        <v>1.5</v>
      </c>
    </row>
    <row r="16" spans="1:3" ht="32.25" thickBot="1" x14ac:dyDescent="0.3">
      <c r="A16" s="96">
        <v>4</v>
      </c>
      <c r="B16" s="98" t="s">
        <v>241</v>
      </c>
      <c r="C16" s="168">
        <v>9.1</v>
      </c>
    </row>
    <row r="17" spans="1:3" ht="16.5" thickBot="1" x14ac:dyDescent="0.3">
      <c r="A17" s="99"/>
      <c r="B17" s="100" t="s">
        <v>223</v>
      </c>
      <c r="C17" s="86">
        <f>C12+C14+C15+C16</f>
        <v>37.299999999999997</v>
      </c>
    </row>
  </sheetData>
  <mergeCells count="6">
    <mergeCell ref="C1:C4"/>
    <mergeCell ref="B9:B11"/>
    <mergeCell ref="A12:A13"/>
    <mergeCell ref="B12:B13"/>
    <mergeCell ref="C12:C13"/>
    <mergeCell ref="A6:C6"/>
  </mergeCells>
  <pageMargins left="0.7" right="0.7" top="0.75" bottom="0.75" header="0.3" footer="0.3"/>
  <pageSetup paperSize="9" scale="81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C2" sqref="C2"/>
    </sheetView>
  </sheetViews>
  <sheetFormatPr defaultRowHeight="15" x14ac:dyDescent="0.25"/>
  <cols>
    <col min="1" max="1" width="30.5703125" customWidth="1"/>
    <col min="2" max="2" width="42.7109375" customWidth="1"/>
    <col min="3" max="3" width="21.42578125" customWidth="1"/>
  </cols>
  <sheetData>
    <row r="1" spans="1:3" ht="63.75" x14ac:dyDescent="0.25">
      <c r="C1" s="120" t="s">
        <v>328</v>
      </c>
    </row>
    <row r="2" spans="1:3" ht="18.75" x14ac:dyDescent="0.25">
      <c r="A2" s="107"/>
    </row>
    <row r="3" spans="1:3" ht="54.75" customHeight="1" x14ac:dyDescent="0.25">
      <c r="A3" s="166" t="s">
        <v>294</v>
      </c>
      <c r="B3" s="167"/>
      <c r="C3" s="167"/>
    </row>
    <row r="4" spans="1:3" x14ac:dyDescent="0.25">
      <c r="A4" s="1"/>
      <c r="B4" s="108"/>
      <c r="C4" s="1"/>
    </row>
    <row r="5" spans="1:3" ht="15.75" thickBot="1" x14ac:dyDescent="0.3">
      <c r="A5" s="1"/>
      <c r="B5" s="1"/>
      <c r="C5" s="109" t="s">
        <v>284</v>
      </c>
    </row>
    <row r="6" spans="1:3" ht="51.75" thickBot="1" x14ac:dyDescent="0.3">
      <c r="A6" s="110" t="s">
        <v>285</v>
      </c>
      <c r="B6" s="111" t="s">
        <v>286</v>
      </c>
      <c r="C6" s="112" t="s">
        <v>222</v>
      </c>
    </row>
    <row r="7" spans="1:3" ht="26.25" thickBot="1" x14ac:dyDescent="0.3">
      <c r="A7" s="113" t="s">
        <v>287</v>
      </c>
      <c r="B7" s="114" t="s">
        <v>288</v>
      </c>
      <c r="C7" s="118">
        <v>0</v>
      </c>
    </row>
    <row r="8" spans="1:3" ht="26.25" thickBot="1" x14ac:dyDescent="0.3">
      <c r="A8" s="115" t="s">
        <v>289</v>
      </c>
      <c r="B8" s="116" t="s">
        <v>290</v>
      </c>
      <c r="C8" s="119">
        <v>0</v>
      </c>
    </row>
    <row r="9" spans="1:3" ht="26.25" thickBot="1" x14ac:dyDescent="0.3">
      <c r="A9" s="115" t="s">
        <v>291</v>
      </c>
      <c r="B9" s="116" t="s">
        <v>292</v>
      </c>
      <c r="C9" s="119">
        <v>0</v>
      </c>
    </row>
    <row r="10" spans="1:3" ht="15.75" thickBot="1" x14ac:dyDescent="0.3">
      <c r="A10" s="117"/>
      <c r="B10" s="114" t="s">
        <v>293</v>
      </c>
      <c r="C10" s="118">
        <v>0</v>
      </c>
    </row>
  </sheetData>
  <mergeCells count="1">
    <mergeCell ref="A3:C3"/>
  </mergeCells>
  <pageMargins left="0.7" right="0.7" top="0.75" bottom="0.75" header="0.3" footer="0.3"/>
  <pageSetup paperSize="9" scale="92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>
      <selection activeCell="D1" sqref="D1"/>
    </sheetView>
  </sheetViews>
  <sheetFormatPr defaultRowHeight="15" x14ac:dyDescent="0.25"/>
  <cols>
    <col min="1" max="1" width="45" customWidth="1"/>
    <col min="2" max="2" width="41.42578125" customWidth="1"/>
    <col min="3" max="3" width="16.140625" customWidth="1"/>
    <col min="4" max="4" width="13.85546875" customWidth="1"/>
  </cols>
  <sheetData>
    <row r="1" spans="1:4" ht="114.75" x14ac:dyDescent="0.25">
      <c r="D1" s="120" t="s">
        <v>329</v>
      </c>
    </row>
    <row r="2" spans="1:4" ht="18.75" x14ac:dyDescent="0.25">
      <c r="A2" s="107"/>
    </row>
    <row r="3" spans="1:4" ht="51.75" customHeight="1" x14ac:dyDescent="0.25">
      <c r="A3" s="166" t="s">
        <v>297</v>
      </c>
      <c r="B3" s="167"/>
      <c r="C3" s="167"/>
      <c r="D3" s="167"/>
    </row>
    <row r="4" spans="1:4" x14ac:dyDescent="0.25">
      <c r="A4" s="1"/>
      <c r="B4" s="108"/>
      <c r="C4" s="108"/>
      <c r="D4" s="1"/>
    </row>
    <row r="5" spans="1:4" ht="15.75" thickBot="1" x14ac:dyDescent="0.3">
      <c r="A5" s="1"/>
      <c r="B5" s="1"/>
      <c r="C5" s="1"/>
      <c r="D5" s="109" t="s">
        <v>284</v>
      </c>
    </row>
    <row r="6" spans="1:4" ht="64.5" thickBot="1" x14ac:dyDescent="0.3">
      <c r="A6" s="110" t="s">
        <v>285</v>
      </c>
      <c r="B6" s="111" t="s">
        <v>286</v>
      </c>
      <c r="C6" s="112" t="s">
        <v>295</v>
      </c>
      <c r="D6" s="112" t="s">
        <v>296</v>
      </c>
    </row>
    <row r="7" spans="1:4" ht="26.25" thickBot="1" x14ac:dyDescent="0.3">
      <c r="A7" s="113" t="s">
        <v>287</v>
      </c>
      <c r="B7" s="114" t="s">
        <v>288</v>
      </c>
      <c r="C7" s="118">
        <v>0</v>
      </c>
      <c r="D7" s="118">
        <v>0</v>
      </c>
    </row>
    <row r="8" spans="1:4" ht="26.25" thickBot="1" x14ac:dyDescent="0.3">
      <c r="A8" s="115" t="s">
        <v>289</v>
      </c>
      <c r="B8" s="116" t="s">
        <v>290</v>
      </c>
      <c r="C8" s="119">
        <v>0</v>
      </c>
      <c r="D8" s="119">
        <v>0</v>
      </c>
    </row>
    <row r="9" spans="1:4" ht="26.25" thickBot="1" x14ac:dyDescent="0.3">
      <c r="A9" s="115" t="s">
        <v>291</v>
      </c>
      <c r="B9" s="116" t="s">
        <v>292</v>
      </c>
      <c r="C9" s="119">
        <v>0</v>
      </c>
      <c r="D9" s="119">
        <v>0</v>
      </c>
    </row>
    <row r="10" spans="1:4" ht="15.75" thickBot="1" x14ac:dyDescent="0.3">
      <c r="A10" s="117"/>
      <c r="B10" s="114" t="s">
        <v>293</v>
      </c>
      <c r="C10" s="118">
        <v>0</v>
      </c>
      <c r="D10" s="118">
        <v>0</v>
      </c>
    </row>
  </sheetData>
  <mergeCells count="1">
    <mergeCell ref="A3:D3"/>
  </mergeCells>
  <pageMargins left="0.7" right="0.7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workbookViewId="0">
      <selection activeCell="C1" sqref="C1"/>
    </sheetView>
  </sheetViews>
  <sheetFormatPr defaultRowHeight="15" x14ac:dyDescent="0.25"/>
  <cols>
    <col min="1" max="1" width="24" customWidth="1"/>
    <col min="2" max="2" width="36.7109375" customWidth="1"/>
    <col min="3" max="3" width="19.28515625" customWidth="1"/>
  </cols>
  <sheetData>
    <row r="1" spans="1:3" ht="76.5" x14ac:dyDescent="0.25">
      <c r="A1" s="12"/>
      <c r="B1" s="12"/>
      <c r="C1" s="12" t="s">
        <v>330</v>
      </c>
    </row>
    <row r="2" spans="1:3" ht="30" customHeight="1" x14ac:dyDescent="0.25">
      <c r="A2" s="132" t="s">
        <v>326</v>
      </c>
      <c r="B2" s="132"/>
      <c r="C2" s="132"/>
    </row>
    <row r="3" spans="1:3" x14ac:dyDescent="0.25">
      <c r="A3" s="1"/>
    </row>
    <row r="4" spans="1:3" ht="15.75" thickBot="1" x14ac:dyDescent="0.3">
      <c r="A4" s="133" t="s">
        <v>0</v>
      </c>
      <c r="B4" s="133"/>
      <c r="C4" s="133"/>
    </row>
    <row r="5" spans="1:3" x14ac:dyDescent="0.25">
      <c r="A5" s="130" t="s">
        <v>1</v>
      </c>
      <c r="B5" s="130" t="s">
        <v>2</v>
      </c>
      <c r="C5" s="130" t="s">
        <v>3</v>
      </c>
    </row>
    <row r="6" spans="1:3" ht="15.75" thickBot="1" x14ac:dyDescent="0.3">
      <c r="A6" s="131"/>
      <c r="B6" s="131"/>
      <c r="C6" s="131"/>
    </row>
    <row r="7" spans="1:3" ht="15.75" thickBot="1" x14ac:dyDescent="0.3">
      <c r="A7" s="2">
        <v>1</v>
      </c>
      <c r="B7" s="3">
        <v>2</v>
      </c>
      <c r="C7" s="2">
        <v>3</v>
      </c>
    </row>
    <row r="8" spans="1:3" ht="26.25" thickBot="1" x14ac:dyDescent="0.3">
      <c r="A8" s="4" t="s">
        <v>42</v>
      </c>
      <c r="B8" s="5" t="s">
        <v>303</v>
      </c>
      <c r="C8" s="13">
        <f>C9</f>
        <v>36919.800000000003</v>
      </c>
    </row>
    <row r="9" spans="1:3" ht="26.25" thickBot="1" x14ac:dyDescent="0.3">
      <c r="A9" s="6" t="s">
        <v>43</v>
      </c>
      <c r="B9" s="8" t="s">
        <v>304</v>
      </c>
      <c r="C9" s="14">
        <v>36919.800000000003</v>
      </c>
    </row>
    <row r="10" spans="1:3" ht="39" thickBot="1" x14ac:dyDescent="0.3">
      <c r="A10" s="4" t="s">
        <v>44</v>
      </c>
      <c r="B10" s="5" t="s">
        <v>305</v>
      </c>
      <c r="C10" s="13">
        <f>C11+C12</f>
        <v>900</v>
      </c>
    </row>
    <row r="11" spans="1:3" ht="39" thickBot="1" x14ac:dyDescent="0.3">
      <c r="A11" s="6" t="s">
        <v>45</v>
      </c>
      <c r="B11" s="8" t="s">
        <v>46</v>
      </c>
      <c r="C11" s="14">
        <v>102</v>
      </c>
    </row>
    <row r="12" spans="1:3" ht="51.75" thickBot="1" x14ac:dyDescent="0.3">
      <c r="A12" s="6" t="s">
        <v>47</v>
      </c>
      <c r="B12" s="8" t="s">
        <v>48</v>
      </c>
      <c r="C12" s="14">
        <v>798</v>
      </c>
    </row>
    <row r="13" spans="1:3" ht="15.75" thickBot="1" x14ac:dyDescent="0.3">
      <c r="A13" s="4" t="s">
        <v>49</v>
      </c>
      <c r="B13" s="5" t="s">
        <v>217</v>
      </c>
      <c r="C13" s="13">
        <f>C14</f>
        <v>4000</v>
      </c>
    </row>
    <row r="14" spans="1:3" ht="26.25" thickBot="1" x14ac:dyDescent="0.3">
      <c r="A14" s="6" t="s">
        <v>50</v>
      </c>
      <c r="B14" s="8" t="s">
        <v>51</v>
      </c>
      <c r="C14" s="14">
        <v>4000</v>
      </c>
    </row>
    <row r="15" spans="1:3" ht="15.75" thickBot="1" x14ac:dyDescent="0.3">
      <c r="A15" s="11"/>
      <c r="B15" s="5" t="s">
        <v>323</v>
      </c>
      <c r="C15" s="13">
        <f>C8+C10+C13</f>
        <v>41819.800000000003</v>
      </c>
    </row>
  </sheetData>
  <mergeCells count="5">
    <mergeCell ref="A2:C2"/>
    <mergeCell ref="A4:C4"/>
    <mergeCell ref="A5:A6"/>
    <mergeCell ref="B5:B6"/>
    <mergeCell ref="C5:C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workbookViewId="0">
      <selection activeCell="D1" sqref="D1"/>
    </sheetView>
  </sheetViews>
  <sheetFormatPr defaultRowHeight="15" x14ac:dyDescent="0.25"/>
  <cols>
    <col min="1" max="1" width="23.7109375" customWidth="1"/>
    <col min="2" max="2" width="38.7109375" customWidth="1"/>
    <col min="3" max="3" width="18.7109375" customWidth="1"/>
    <col min="4" max="4" width="16.5703125" customWidth="1"/>
  </cols>
  <sheetData>
    <row r="1" spans="1:4" ht="89.25" x14ac:dyDescent="0.25">
      <c r="A1" s="12"/>
      <c r="B1" s="12"/>
      <c r="C1" s="12"/>
      <c r="D1" s="12" t="s">
        <v>337</v>
      </c>
    </row>
    <row r="2" spans="1:4" ht="32.25" customHeight="1" x14ac:dyDescent="0.25">
      <c r="A2" s="132" t="s">
        <v>56</v>
      </c>
      <c r="B2" s="132"/>
      <c r="C2" s="132"/>
      <c r="D2" s="134"/>
    </row>
    <row r="3" spans="1:4" x14ac:dyDescent="0.25">
      <c r="A3" s="1"/>
    </row>
    <row r="4" spans="1:4" ht="15.75" thickBot="1" x14ac:dyDescent="0.3">
      <c r="A4" s="133" t="s">
        <v>0</v>
      </c>
      <c r="B4" s="133"/>
      <c r="C4" s="133"/>
      <c r="D4" s="135"/>
    </row>
    <row r="5" spans="1:4" x14ac:dyDescent="0.25">
      <c r="A5" s="130" t="s">
        <v>1</v>
      </c>
      <c r="B5" s="130" t="s">
        <v>2</v>
      </c>
      <c r="C5" s="130" t="s">
        <v>57</v>
      </c>
      <c r="D5" s="130" t="s">
        <v>58</v>
      </c>
    </row>
    <row r="6" spans="1:4" ht="15.75" thickBot="1" x14ac:dyDescent="0.3">
      <c r="A6" s="131"/>
      <c r="B6" s="131"/>
      <c r="C6" s="131"/>
      <c r="D6" s="131"/>
    </row>
    <row r="7" spans="1:4" ht="15.75" thickBot="1" x14ac:dyDescent="0.3">
      <c r="A7" s="2">
        <v>1</v>
      </c>
      <c r="B7" s="3">
        <v>2</v>
      </c>
      <c r="C7" s="2">
        <v>3</v>
      </c>
      <c r="D7" s="2">
        <v>4</v>
      </c>
    </row>
    <row r="8" spans="1:4" ht="26.25" thickBot="1" x14ac:dyDescent="0.3">
      <c r="A8" s="4" t="s">
        <v>4</v>
      </c>
      <c r="B8" s="5" t="s">
        <v>302</v>
      </c>
      <c r="C8" s="13">
        <f>C9+C14+C16+C20+C22+C25+C27</f>
        <v>8278</v>
      </c>
      <c r="D8" s="13">
        <f>D9+D14+D16+D20+D22+D25+D27</f>
        <v>8318</v>
      </c>
    </row>
    <row r="9" spans="1:4" ht="26.25" thickBot="1" x14ac:dyDescent="0.3">
      <c r="A9" s="4" t="s">
        <v>5</v>
      </c>
      <c r="B9" s="5" t="s">
        <v>6</v>
      </c>
      <c r="C9" s="13">
        <f>C10</f>
        <v>6492</v>
      </c>
      <c r="D9" s="13">
        <f>D10</f>
        <v>6480</v>
      </c>
    </row>
    <row r="10" spans="1:4" ht="15.75" thickBot="1" x14ac:dyDescent="0.3">
      <c r="A10" s="6" t="s">
        <v>55</v>
      </c>
      <c r="B10" s="7" t="s">
        <v>7</v>
      </c>
      <c r="C10" s="14">
        <f>C11+C12+C13</f>
        <v>6492</v>
      </c>
      <c r="D10" s="14">
        <f>D11+D12+D13</f>
        <v>6480</v>
      </c>
    </row>
    <row r="11" spans="1:4" ht="90" thickBot="1" x14ac:dyDescent="0.3">
      <c r="A11" s="6" t="s">
        <v>8</v>
      </c>
      <c r="B11" s="7" t="s">
        <v>9</v>
      </c>
      <c r="C11" s="14">
        <v>6416</v>
      </c>
      <c r="D11" s="14">
        <v>6404</v>
      </c>
    </row>
    <row r="12" spans="1:4" ht="128.25" thickBot="1" x14ac:dyDescent="0.3">
      <c r="A12" s="6" t="s">
        <v>10</v>
      </c>
      <c r="B12" s="7" t="s">
        <v>11</v>
      </c>
      <c r="C12" s="14">
        <v>35</v>
      </c>
      <c r="D12" s="14">
        <v>35</v>
      </c>
    </row>
    <row r="13" spans="1:4" ht="51.75" thickBot="1" x14ac:dyDescent="0.3">
      <c r="A13" s="6" t="s">
        <v>12</v>
      </c>
      <c r="B13" s="7" t="s">
        <v>13</v>
      </c>
      <c r="C13" s="14">
        <v>41</v>
      </c>
      <c r="D13" s="14">
        <v>41</v>
      </c>
    </row>
    <row r="14" spans="1:4" ht="26.25" thickBot="1" x14ac:dyDescent="0.3">
      <c r="A14" s="4" t="s">
        <v>14</v>
      </c>
      <c r="B14" s="5" t="s">
        <v>15</v>
      </c>
      <c r="C14" s="13">
        <f>C15</f>
        <v>47</v>
      </c>
      <c r="D14" s="13">
        <f>D15</f>
        <v>49</v>
      </c>
    </row>
    <row r="15" spans="1:4" ht="15.75" thickBot="1" x14ac:dyDescent="0.3">
      <c r="A15" s="6" t="s">
        <v>16</v>
      </c>
      <c r="B15" s="8" t="s">
        <v>17</v>
      </c>
      <c r="C15" s="14">
        <v>47</v>
      </c>
      <c r="D15" s="14">
        <v>49</v>
      </c>
    </row>
    <row r="16" spans="1:4" ht="26.25" thickBot="1" x14ac:dyDescent="0.3">
      <c r="A16" s="4" t="s">
        <v>18</v>
      </c>
      <c r="B16" s="5" t="s">
        <v>19</v>
      </c>
      <c r="C16" s="13">
        <f>C17+C18+C19</f>
        <v>880</v>
      </c>
      <c r="D16" s="13">
        <f>D17+D18+D19</f>
        <v>917</v>
      </c>
    </row>
    <row r="17" spans="1:4" ht="51.75" thickBot="1" x14ac:dyDescent="0.3">
      <c r="A17" s="6" t="s">
        <v>20</v>
      </c>
      <c r="B17" s="7" t="s">
        <v>21</v>
      </c>
      <c r="C17" s="14">
        <v>376</v>
      </c>
      <c r="D17" s="14">
        <v>392</v>
      </c>
    </row>
    <row r="18" spans="1:4" ht="77.25" thickBot="1" x14ac:dyDescent="0.3">
      <c r="A18" s="6" t="s">
        <v>22</v>
      </c>
      <c r="B18" s="7" t="s">
        <v>23</v>
      </c>
      <c r="C18" s="14">
        <v>102</v>
      </c>
      <c r="D18" s="14">
        <v>106</v>
      </c>
    </row>
    <row r="19" spans="1:4" ht="77.25" thickBot="1" x14ac:dyDescent="0.3">
      <c r="A19" s="6" t="s">
        <v>24</v>
      </c>
      <c r="B19" s="7" t="s">
        <v>25</v>
      </c>
      <c r="C19" s="14">
        <v>402</v>
      </c>
      <c r="D19" s="14">
        <v>419</v>
      </c>
    </row>
    <row r="20" spans="1:4" ht="26.25" thickBot="1" x14ac:dyDescent="0.3">
      <c r="A20" s="4" t="s">
        <v>26</v>
      </c>
      <c r="B20" s="5" t="s">
        <v>27</v>
      </c>
      <c r="C20" s="13">
        <f>C21</f>
        <v>188</v>
      </c>
      <c r="D20" s="13">
        <f>D21</f>
        <v>196</v>
      </c>
    </row>
    <row r="21" spans="1:4" ht="90" thickBot="1" x14ac:dyDescent="0.3">
      <c r="A21" s="6" t="s">
        <v>28</v>
      </c>
      <c r="B21" s="8" t="s">
        <v>29</v>
      </c>
      <c r="C21" s="14">
        <v>188</v>
      </c>
      <c r="D21" s="14">
        <v>196</v>
      </c>
    </row>
    <row r="22" spans="1:4" ht="39" thickBot="1" x14ac:dyDescent="0.3">
      <c r="A22" s="4" t="s">
        <v>30</v>
      </c>
      <c r="B22" s="9" t="s">
        <v>31</v>
      </c>
      <c r="C22" s="13">
        <f>C23+C24</f>
        <v>626</v>
      </c>
      <c r="D22" s="13">
        <f>D23+D24</f>
        <v>626</v>
      </c>
    </row>
    <row r="23" spans="1:4" ht="90" thickBot="1" x14ac:dyDescent="0.3">
      <c r="A23" s="6" t="s">
        <v>32</v>
      </c>
      <c r="B23" s="7" t="s">
        <v>33</v>
      </c>
      <c r="C23" s="14">
        <v>250</v>
      </c>
      <c r="D23" s="14">
        <v>250</v>
      </c>
    </row>
    <row r="24" spans="1:4" ht="77.25" thickBot="1" x14ac:dyDescent="0.3">
      <c r="A24" s="6" t="s">
        <v>34</v>
      </c>
      <c r="B24" s="10" t="s">
        <v>35</v>
      </c>
      <c r="C24" s="14">
        <v>376</v>
      </c>
      <c r="D24" s="14">
        <v>376</v>
      </c>
    </row>
    <row r="25" spans="1:4" ht="39" thickBot="1" x14ac:dyDescent="0.3">
      <c r="A25" s="4" t="s">
        <v>36</v>
      </c>
      <c r="B25" s="5" t="s">
        <v>37</v>
      </c>
      <c r="C25" s="13">
        <f>C26</f>
        <v>35</v>
      </c>
      <c r="D25" s="13">
        <f>D26</f>
        <v>40</v>
      </c>
    </row>
    <row r="26" spans="1:4" ht="51.75" thickBot="1" x14ac:dyDescent="0.3">
      <c r="A26" s="6" t="s">
        <v>38</v>
      </c>
      <c r="B26" s="7" t="s">
        <v>39</v>
      </c>
      <c r="C26" s="14">
        <v>35</v>
      </c>
      <c r="D26" s="14">
        <v>40</v>
      </c>
    </row>
    <row r="27" spans="1:4" ht="26.25" thickBot="1" x14ac:dyDescent="0.3">
      <c r="A27" s="121" t="s">
        <v>310</v>
      </c>
      <c r="B27" s="122" t="s">
        <v>311</v>
      </c>
      <c r="C27" s="13">
        <f>C28</f>
        <v>10</v>
      </c>
      <c r="D27" s="13">
        <f>D28</f>
        <v>10</v>
      </c>
    </row>
    <row r="28" spans="1:4" ht="39" thickBot="1" x14ac:dyDescent="0.3">
      <c r="A28" s="123" t="s">
        <v>312</v>
      </c>
      <c r="B28" s="124" t="s">
        <v>313</v>
      </c>
      <c r="C28" s="14">
        <v>10</v>
      </c>
      <c r="D28" s="14">
        <v>10</v>
      </c>
    </row>
    <row r="29" spans="1:4" ht="26.25" thickBot="1" x14ac:dyDescent="0.3">
      <c r="A29" s="4" t="s">
        <v>40</v>
      </c>
      <c r="B29" s="5" t="s">
        <v>41</v>
      </c>
      <c r="C29" s="13">
        <f>C30+C32+C35</f>
        <v>43695.1</v>
      </c>
      <c r="D29" s="13">
        <f>D30+D32+D35</f>
        <v>44093.3</v>
      </c>
    </row>
    <row r="30" spans="1:4" ht="26.25" thickBot="1" x14ac:dyDescent="0.3">
      <c r="A30" s="4" t="s">
        <v>42</v>
      </c>
      <c r="B30" s="5" t="s">
        <v>303</v>
      </c>
      <c r="C30" s="13">
        <f>C31</f>
        <v>38685.1</v>
      </c>
      <c r="D30" s="13">
        <f>D31</f>
        <v>39203.300000000003</v>
      </c>
    </row>
    <row r="31" spans="1:4" ht="26.25" thickBot="1" x14ac:dyDescent="0.3">
      <c r="A31" s="6" t="s">
        <v>43</v>
      </c>
      <c r="B31" s="8" t="s">
        <v>304</v>
      </c>
      <c r="C31" s="14">
        <v>38685.1</v>
      </c>
      <c r="D31" s="14">
        <v>39203.300000000003</v>
      </c>
    </row>
    <row r="32" spans="1:4" ht="26.25" thickBot="1" x14ac:dyDescent="0.3">
      <c r="A32" s="4" t="s">
        <v>44</v>
      </c>
      <c r="B32" s="5" t="s">
        <v>305</v>
      </c>
      <c r="C32" s="13">
        <f>C33+C34</f>
        <v>900</v>
      </c>
      <c r="D32" s="13">
        <f>D33+D34</f>
        <v>890</v>
      </c>
    </row>
    <row r="33" spans="1:4" ht="39" thickBot="1" x14ac:dyDescent="0.3">
      <c r="A33" s="6" t="s">
        <v>45</v>
      </c>
      <c r="B33" s="8" t="s">
        <v>46</v>
      </c>
      <c r="C33" s="14">
        <v>102</v>
      </c>
      <c r="D33" s="14">
        <v>102</v>
      </c>
    </row>
    <row r="34" spans="1:4" ht="51.75" thickBot="1" x14ac:dyDescent="0.3">
      <c r="A34" s="6" t="s">
        <v>47</v>
      </c>
      <c r="B34" s="8" t="s">
        <v>48</v>
      </c>
      <c r="C34" s="14">
        <v>798</v>
      </c>
      <c r="D34" s="14">
        <v>788</v>
      </c>
    </row>
    <row r="35" spans="1:4" ht="26.25" thickBot="1" x14ac:dyDescent="0.3">
      <c r="A35" s="4" t="s">
        <v>49</v>
      </c>
      <c r="B35" s="5" t="s">
        <v>217</v>
      </c>
      <c r="C35" s="13">
        <f>C36</f>
        <v>4110</v>
      </c>
      <c r="D35" s="13">
        <f>D36</f>
        <v>4000</v>
      </c>
    </row>
    <row r="36" spans="1:4" ht="26.25" thickBot="1" x14ac:dyDescent="0.3">
      <c r="A36" s="6" t="s">
        <v>50</v>
      </c>
      <c r="B36" s="8" t="s">
        <v>51</v>
      </c>
      <c r="C36" s="14">
        <v>4110</v>
      </c>
      <c r="D36" s="14">
        <v>4000</v>
      </c>
    </row>
    <row r="37" spans="1:4" ht="15.75" thickBot="1" x14ac:dyDescent="0.3">
      <c r="A37" s="11"/>
      <c r="B37" s="5" t="s">
        <v>52</v>
      </c>
      <c r="C37" s="13">
        <f>C8+C29</f>
        <v>51973.1</v>
      </c>
      <c r="D37" s="13">
        <f>D8+D29</f>
        <v>52411.3</v>
      </c>
    </row>
  </sheetData>
  <mergeCells count="6">
    <mergeCell ref="A2:D2"/>
    <mergeCell ref="A5:A6"/>
    <mergeCell ref="B5:B6"/>
    <mergeCell ref="C5:C6"/>
    <mergeCell ref="D5:D6"/>
    <mergeCell ref="A4:D4"/>
  </mergeCells>
  <pageMargins left="0.7" right="0.7" top="0.75" bottom="0.75" header="0.3" footer="0.3"/>
  <pageSetup paperSize="9" scale="8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workbookViewId="0">
      <selection activeCell="K5" sqref="K5"/>
    </sheetView>
  </sheetViews>
  <sheetFormatPr defaultRowHeight="15" x14ac:dyDescent="0.25"/>
  <cols>
    <col min="1" max="1" width="23.5703125" customWidth="1"/>
    <col min="2" max="2" width="42.7109375" customWidth="1"/>
    <col min="3" max="4" width="11.140625" customWidth="1"/>
  </cols>
  <sheetData>
    <row r="1" spans="1:4" ht="153" x14ac:dyDescent="0.25">
      <c r="A1" s="12"/>
      <c r="B1" s="12"/>
      <c r="C1" s="12"/>
      <c r="D1" s="12" t="s">
        <v>324</v>
      </c>
    </row>
    <row r="2" spans="1:4" ht="36" customHeight="1" x14ac:dyDescent="0.25">
      <c r="A2" s="132" t="s">
        <v>325</v>
      </c>
      <c r="B2" s="132"/>
      <c r="C2" s="132"/>
      <c r="D2" s="134"/>
    </row>
    <row r="3" spans="1:4" x14ac:dyDescent="0.25">
      <c r="A3" s="1"/>
    </row>
    <row r="4" spans="1:4" ht="15.75" thickBot="1" x14ac:dyDescent="0.3">
      <c r="A4" s="133" t="s">
        <v>0</v>
      </c>
      <c r="B4" s="133"/>
      <c r="C4" s="133"/>
      <c r="D4" s="135"/>
    </row>
    <row r="5" spans="1:4" x14ac:dyDescent="0.25">
      <c r="A5" s="130" t="s">
        <v>1</v>
      </c>
      <c r="B5" s="130" t="s">
        <v>2</v>
      </c>
      <c r="C5" s="130" t="s">
        <v>57</v>
      </c>
      <c r="D5" s="130" t="s">
        <v>58</v>
      </c>
    </row>
    <row r="6" spans="1:4" ht="15.75" thickBot="1" x14ac:dyDescent="0.3">
      <c r="A6" s="131"/>
      <c r="B6" s="131"/>
      <c r="C6" s="131"/>
      <c r="D6" s="131"/>
    </row>
    <row r="7" spans="1:4" ht="15.75" thickBot="1" x14ac:dyDescent="0.3">
      <c r="A7" s="2">
        <v>1</v>
      </c>
      <c r="B7" s="3">
        <v>2</v>
      </c>
      <c r="C7" s="2">
        <v>3</v>
      </c>
      <c r="D7" s="2">
        <v>4</v>
      </c>
    </row>
    <row r="8" spans="1:4" ht="26.25" thickBot="1" x14ac:dyDescent="0.3">
      <c r="A8" s="4" t="s">
        <v>42</v>
      </c>
      <c r="B8" s="5" t="s">
        <v>303</v>
      </c>
      <c r="C8" s="13">
        <f>C9</f>
        <v>38685.1</v>
      </c>
      <c r="D8" s="13">
        <f>D9</f>
        <v>39203.300000000003</v>
      </c>
    </row>
    <row r="9" spans="1:4" ht="26.25" thickBot="1" x14ac:dyDescent="0.3">
      <c r="A9" s="6" t="s">
        <v>43</v>
      </c>
      <c r="B9" s="8" t="s">
        <v>304</v>
      </c>
      <c r="C9" s="14">
        <v>38685.1</v>
      </c>
      <c r="D9" s="14">
        <v>39203.300000000003</v>
      </c>
    </row>
    <row r="10" spans="1:4" ht="26.25" thickBot="1" x14ac:dyDescent="0.3">
      <c r="A10" s="4" t="s">
        <v>44</v>
      </c>
      <c r="B10" s="5" t="s">
        <v>305</v>
      </c>
      <c r="C10" s="13">
        <f>C11+C12</f>
        <v>900</v>
      </c>
      <c r="D10" s="13">
        <f>D11+D12</f>
        <v>890</v>
      </c>
    </row>
    <row r="11" spans="1:4" ht="39" thickBot="1" x14ac:dyDescent="0.3">
      <c r="A11" s="6" t="s">
        <v>45</v>
      </c>
      <c r="B11" s="8" t="s">
        <v>46</v>
      </c>
      <c r="C11" s="14">
        <v>102</v>
      </c>
      <c r="D11" s="14">
        <v>102</v>
      </c>
    </row>
    <row r="12" spans="1:4" ht="51.75" thickBot="1" x14ac:dyDescent="0.3">
      <c r="A12" s="6" t="s">
        <v>47</v>
      </c>
      <c r="B12" s="8" t="s">
        <v>48</v>
      </c>
      <c r="C12" s="14">
        <v>798</v>
      </c>
      <c r="D12" s="14">
        <v>788</v>
      </c>
    </row>
    <row r="13" spans="1:4" ht="26.25" thickBot="1" x14ac:dyDescent="0.3">
      <c r="A13" s="4" t="s">
        <v>49</v>
      </c>
      <c r="B13" s="5" t="s">
        <v>217</v>
      </c>
      <c r="C13" s="13">
        <f>C14</f>
        <v>4110</v>
      </c>
      <c r="D13" s="13">
        <f>D14</f>
        <v>4000</v>
      </c>
    </row>
    <row r="14" spans="1:4" ht="26.25" thickBot="1" x14ac:dyDescent="0.3">
      <c r="A14" s="6" t="s">
        <v>50</v>
      </c>
      <c r="B14" s="8" t="s">
        <v>51</v>
      </c>
      <c r="C14" s="14">
        <v>4110</v>
      </c>
      <c r="D14" s="14">
        <v>4000</v>
      </c>
    </row>
    <row r="15" spans="1:4" ht="15.75" thickBot="1" x14ac:dyDescent="0.3">
      <c r="A15" s="11"/>
      <c r="B15" s="5" t="s">
        <v>52</v>
      </c>
      <c r="C15" s="13">
        <f>C8+C10+C13</f>
        <v>43695.1</v>
      </c>
      <c r="D15" s="13">
        <f>D8+D10+D13</f>
        <v>44093.3</v>
      </c>
    </row>
  </sheetData>
  <mergeCells count="6">
    <mergeCell ref="A2:D2"/>
    <mergeCell ref="A4:D4"/>
    <mergeCell ref="A5:A6"/>
    <mergeCell ref="B5:B6"/>
    <mergeCell ref="C5:C6"/>
    <mergeCell ref="D5:D6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opLeftCell="A146" workbookViewId="0">
      <selection activeCell="A6" sqref="A6:H6"/>
    </sheetView>
  </sheetViews>
  <sheetFormatPr defaultRowHeight="15" x14ac:dyDescent="0.25"/>
  <cols>
    <col min="1" max="1" width="45.85546875" customWidth="1"/>
    <col min="2" max="2" width="4.140625" style="32" customWidth="1"/>
    <col min="3" max="3" width="5" style="32" customWidth="1"/>
    <col min="4" max="4" width="4.85546875" style="32" customWidth="1"/>
    <col min="5" max="5" width="3.5703125" style="32" bestFit="1" customWidth="1"/>
    <col min="6" max="6" width="6.5703125" style="32" customWidth="1"/>
    <col min="7" max="7" width="6" style="32" customWidth="1"/>
    <col min="8" max="8" width="10.42578125" customWidth="1"/>
  </cols>
  <sheetData>
    <row r="1" spans="1:8" ht="30.75" customHeight="1" x14ac:dyDescent="0.25">
      <c r="A1" s="140"/>
      <c r="B1" s="31" t="s">
        <v>144</v>
      </c>
      <c r="E1" s="138" t="s">
        <v>338</v>
      </c>
      <c r="F1" s="138"/>
      <c r="G1" s="138"/>
      <c r="H1" s="138"/>
    </row>
    <row r="2" spans="1:8" x14ac:dyDescent="0.25">
      <c r="A2" s="140"/>
      <c r="B2" s="33"/>
      <c r="E2" s="138"/>
      <c r="F2" s="138"/>
      <c r="G2" s="138"/>
      <c r="H2" s="138"/>
    </row>
    <row r="3" spans="1:8" x14ac:dyDescent="0.25">
      <c r="A3" s="140"/>
      <c r="B3" s="33" t="s">
        <v>145</v>
      </c>
      <c r="E3" s="138"/>
      <c r="F3" s="138"/>
      <c r="G3" s="138"/>
      <c r="H3" s="138"/>
    </row>
    <row r="4" spans="1:8" x14ac:dyDescent="0.25">
      <c r="A4" s="140"/>
      <c r="B4" s="33" t="s">
        <v>54</v>
      </c>
      <c r="E4" s="138"/>
      <c r="F4" s="138"/>
      <c r="G4" s="138"/>
      <c r="H4" s="138"/>
    </row>
    <row r="5" spans="1:8" ht="15.75" x14ac:dyDescent="0.25">
      <c r="A5" s="16"/>
      <c r="E5" s="138"/>
      <c r="F5" s="138"/>
      <c r="G5" s="138"/>
      <c r="H5" s="138"/>
    </row>
    <row r="6" spans="1:8" ht="82.5" customHeight="1" x14ac:dyDescent="0.25">
      <c r="A6" s="132" t="s">
        <v>317</v>
      </c>
      <c r="B6" s="134"/>
      <c r="C6" s="134"/>
      <c r="D6" s="134"/>
      <c r="E6" s="134"/>
      <c r="F6" s="134"/>
      <c r="G6" s="134"/>
      <c r="H6" s="134"/>
    </row>
    <row r="7" spans="1:8" ht="15.75" x14ac:dyDescent="0.25">
      <c r="A7" s="17"/>
    </row>
    <row r="8" spans="1:8" ht="15.75" thickBot="1" x14ac:dyDescent="0.3">
      <c r="A8" s="139" t="s">
        <v>0</v>
      </c>
      <c r="B8" s="135"/>
      <c r="C8" s="135"/>
      <c r="D8" s="135"/>
      <c r="E8" s="135"/>
      <c r="F8" s="135"/>
      <c r="G8" s="135"/>
      <c r="H8" s="135"/>
    </row>
    <row r="9" spans="1:8" ht="24.75" thickBot="1" x14ac:dyDescent="0.3">
      <c r="A9" s="141" t="s">
        <v>59</v>
      </c>
      <c r="B9" s="136" t="s">
        <v>60</v>
      </c>
      <c r="C9" s="136" t="s">
        <v>61</v>
      </c>
      <c r="D9" s="143" t="s">
        <v>62</v>
      </c>
      <c r="E9" s="144"/>
      <c r="F9" s="145"/>
      <c r="G9" s="136" t="s">
        <v>63</v>
      </c>
      <c r="H9" s="19" t="s">
        <v>3</v>
      </c>
    </row>
    <row r="10" spans="1:8" ht="15.75" thickBot="1" x14ac:dyDescent="0.3">
      <c r="A10" s="142"/>
      <c r="B10" s="137"/>
      <c r="C10" s="137"/>
      <c r="D10" s="34" t="s">
        <v>65</v>
      </c>
      <c r="E10" s="35" t="s">
        <v>66</v>
      </c>
      <c r="F10" s="35" t="s">
        <v>67</v>
      </c>
      <c r="G10" s="137"/>
      <c r="H10" s="20" t="s">
        <v>64</v>
      </c>
    </row>
    <row r="11" spans="1:8" ht="15.75" thickBot="1" x14ac:dyDescent="0.3">
      <c r="A11" s="21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20">
        <v>8</v>
      </c>
    </row>
    <row r="12" spans="1:8" ht="15.75" thickBot="1" x14ac:dyDescent="0.3">
      <c r="A12" s="22" t="s">
        <v>68</v>
      </c>
      <c r="B12" s="36" t="s">
        <v>146</v>
      </c>
      <c r="C12" s="37" t="s">
        <v>147</v>
      </c>
      <c r="D12" s="38" t="s">
        <v>147</v>
      </c>
      <c r="E12" s="38">
        <v>0</v>
      </c>
      <c r="F12" s="37" t="s">
        <v>148</v>
      </c>
      <c r="G12" s="37" t="s">
        <v>149</v>
      </c>
      <c r="H12" s="57">
        <f>H13+H19+H29+H35</f>
        <v>31927.200000000001</v>
      </c>
    </row>
    <row r="13" spans="1:8" ht="36.75" thickBot="1" x14ac:dyDescent="0.3">
      <c r="A13" s="23" t="s">
        <v>69</v>
      </c>
      <c r="B13" s="39" t="s">
        <v>146</v>
      </c>
      <c r="C13" s="40" t="s">
        <v>150</v>
      </c>
      <c r="D13" s="41" t="s">
        <v>147</v>
      </c>
      <c r="E13" s="41" t="s">
        <v>151</v>
      </c>
      <c r="F13" s="40" t="s">
        <v>148</v>
      </c>
      <c r="G13" s="40" t="s">
        <v>149</v>
      </c>
      <c r="H13" s="58">
        <f>H14</f>
        <v>1708</v>
      </c>
    </row>
    <row r="14" spans="1:8" ht="36.75" thickBot="1" x14ac:dyDescent="0.3">
      <c r="A14" s="24" t="s">
        <v>70</v>
      </c>
      <c r="B14" s="42" t="s">
        <v>146</v>
      </c>
      <c r="C14" s="43" t="s">
        <v>150</v>
      </c>
      <c r="D14" s="34">
        <v>25</v>
      </c>
      <c r="E14" s="34">
        <v>0</v>
      </c>
      <c r="F14" s="43" t="s">
        <v>148</v>
      </c>
      <c r="G14" s="43" t="s">
        <v>149</v>
      </c>
      <c r="H14" s="59">
        <f t="shared" ref="H14:H16" si="0">H15</f>
        <v>1708</v>
      </c>
    </row>
    <row r="15" spans="1:8" ht="24.75" thickBot="1" x14ac:dyDescent="0.3">
      <c r="A15" s="24" t="s">
        <v>75</v>
      </c>
      <c r="B15" s="42" t="s">
        <v>146</v>
      </c>
      <c r="C15" s="43" t="s">
        <v>150</v>
      </c>
      <c r="D15" s="34">
        <v>25</v>
      </c>
      <c r="E15" s="34" t="s">
        <v>153</v>
      </c>
      <c r="F15" s="43" t="s">
        <v>148</v>
      </c>
      <c r="G15" s="43" t="s">
        <v>149</v>
      </c>
      <c r="H15" s="59">
        <f t="shared" si="0"/>
        <v>1708</v>
      </c>
    </row>
    <row r="16" spans="1:8" ht="15.75" thickBot="1" x14ac:dyDescent="0.3">
      <c r="A16" s="24" t="s">
        <v>71</v>
      </c>
      <c r="B16" s="42" t="s">
        <v>146</v>
      </c>
      <c r="C16" s="43" t="s">
        <v>150</v>
      </c>
      <c r="D16" s="34">
        <v>25</v>
      </c>
      <c r="E16" s="44" t="s">
        <v>153</v>
      </c>
      <c r="F16" s="43">
        <v>7040</v>
      </c>
      <c r="G16" s="43" t="s">
        <v>149</v>
      </c>
      <c r="H16" s="59">
        <f t="shared" si="0"/>
        <v>1708</v>
      </c>
    </row>
    <row r="17" spans="1:8" ht="24.75" thickBot="1" x14ac:dyDescent="0.3">
      <c r="A17" s="24" t="s">
        <v>72</v>
      </c>
      <c r="B17" s="42" t="s">
        <v>146</v>
      </c>
      <c r="C17" s="43" t="s">
        <v>150</v>
      </c>
      <c r="D17" s="34">
        <v>25</v>
      </c>
      <c r="E17" s="44" t="s">
        <v>153</v>
      </c>
      <c r="F17" s="43">
        <v>7040</v>
      </c>
      <c r="G17" s="43">
        <v>100</v>
      </c>
      <c r="H17" s="59">
        <f>H18</f>
        <v>1708</v>
      </c>
    </row>
    <row r="18" spans="1:8" ht="15.75" thickBot="1" x14ac:dyDescent="0.3">
      <c r="A18" s="24" t="s">
        <v>73</v>
      </c>
      <c r="B18" s="42" t="s">
        <v>146</v>
      </c>
      <c r="C18" s="43" t="s">
        <v>150</v>
      </c>
      <c r="D18" s="34">
        <v>25</v>
      </c>
      <c r="E18" s="44" t="s">
        <v>153</v>
      </c>
      <c r="F18" s="43">
        <v>7040</v>
      </c>
      <c r="G18" s="43">
        <v>120</v>
      </c>
      <c r="H18" s="59">
        <v>1708</v>
      </c>
    </row>
    <row r="19" spans="1:8" ht="48.75" thickBot="1" x14ac:dyDescent="0.3">
      <c r="A19" s="23" t="s">
        <v>74</v>
      </c>
      <c r="B19" s="39" t="s">
        <v>146</v>
      </c>
      <c r="C19" s="40" t="s">
        <v>152</v>
      </c>
      <c r="D19" s="41" t="s">
        <v>147</v>
      </c>
      <c r="E19" s="41">
        <v>0</v>
      </c>
      <c r="F19" s="40" t="s">
        <v>148</v>
      </c>
      <c r="G19" s="40" t="s">
        <v>149</v>
      </c>
      <c r="H19" s="58">
        <f>H20</f>
        <v>17544</v>
      </c>
    </row>
    <row r="20" spans="1:8" ht="36.75" thickBot="1" x14ac:dyDescent="0.3">
      <c r="A20" s="24" t="s">
        <v>70</v>
      </c>
      <c r="B20" s="42" t="s">
        <v>146</v>
      </c>
      <c r="C20" s="43" t="s">
        <v>152</v>
      </c>
      <c r="D20" s="34">
        <v>25</v>
      </c>
      <c r="E20" s="34">
        <v>0</v>
      </c>
      <c r="F20" s="43" t="s">
        <v>148</v>
      </c>
      <c r="G20" s="43" t="s">
        <v>149</v>
      </c>
      <c r="H20" s="59">
        <f>H21</f>
        <v>17544</v>
      </c>
    </row>
    <row r="21" spans="1:8" ht="24.75" thickBot="1" x14ac:dyDescent="0.3">
      <c r="A21" s="24" t="s">
        <v>75</v>
      </c>
      <c r="B21" s="42" t="s">
        <v>146</v>
      </c>
      <c r="C21" s="43" t="s">
        <v>152</v>
      </c>
      <c r="D21" s="34">
        <v>25</v>
      </c>
      <c r="E21" s="34">
        <v>1</v>
      </c>
      <c r="F21" s="43" t="s">
        <v>148</v>
      </c>
      <c r="G21" s="43" t="s">
        <v>149</v>
      </c>
      <c r="H21" s="59">
        <f>H22</f>
        <v>17544</v>
      </c>
    </row>
    <row r="22" spans="1:8" ht="15.75" thickBot="1" x14ac:dyDescent="0.3">
      <c r="A22" s="24" t="s">
        <v>76</v>
      </c>
      <c r="B22" s="42" t="s">
        <v>146</v>
      </c>
      <c r="C22" s="43" t="s">
        <v>152</v>
      </c>
      <c r="D22" s="34">
        <v>25</v>
      </c>
      <c r="E22" s="44">
        <v>1</v>
      </c>
      <c r="F22" s="43" t="s">
        <v>154</v>
      </c>
      <c r="G22" s="43" t="s">
        <v>149</v>
      </c>
      <c r="H22" s="59">
        <f>H23+H25+H27</f>
        <v>17544</v>
      </c>
    </row>
    <row r="23" spans="1:8" ht="24.75" thickBot="1" x14ac:dyDescent="0.3">
      <c r="A23" s="24" t="s">
        <v>72</v>
      </c>
      <c r="B23" s="42" t="s">
        <v>146</v>
      </c>
      <c r="C23" s="43" t="s">
        <v>152</v>
      </c>
      <c r="D23" s="34">
        <v>25</v>
      </c>
      <c r="E23" s="44">
        <v>1</v>
      </c>
      <c r="F23" s="43" t="s">
        <v>154</v>
      </c>
      <c r="G23" s="43">
        <v>100</v>
      </c>
      <c r="H23" s="59">
        <f>H24</f>
        <v>17235</v>
      </c>
    </row>
    <row r="24" spans="1:8" ht="15.75" thickBot="1" x14ac:dyDescent="0.3">
      <c r="A24" s="24" t="s">
        <v>73</v>
      </c>
      <c r="B24" s="42" t="s">
        <v>146</v>
      </c>
      <c r="C24" s="43" t="s">
        <v>152</v>
      </c>
      <c r="D24" s="34">
        <v>25</v>
      </c>
      <c r="E24" s="44">
        <v>1</v>
      </c>
      <c r="F24" s="43" t="s">
        <v>154</v>
      </c>
      <c r="G24" s="43">
        <v>120</v>
      </c>
      <c r="H24" s="59">
        <v>17235</v>
      </c>
    </row>
    <row r="25" spans="1:8" ht="15.75" thickBot="1" x14ac:dyDescent="0.3">
      <c r="A25" s="24" t="s">
        <v>77</v>
      </c>
      <c r="B25" s="42" t="s">
        <v>146</v>
      </c>
      <c r="C25" s="43" t="s">
        <v>152</v>
      </c>
      <c r="D25" s="34">
        <v>25</v>
      </c>
      <c r="E25" s="44">
        <v>1</v>
      </c>
      <c r="F25" s="43" t="s">
        <v>154</v>
      </c>
      <c r="G25" s="43">
        <v>200</v>
      </c>
      <c r="H25" s="59">
        <f>H26</f>
        <v>295</v>
      </c>
    </row>
    <row r="26" spans="1:8" ht="24.75" thickBot="1" x14ac:dyDescent="0.3">
      <c r="A26" s="24" t="s">
        <v>78</v>
      </c>
      <c r="B26" s="42" t="s">
        <v>146</v>
      </c>
      <c r="C26" s="43" t="s">
        <v>152</v>
      </c>
      <c r="D26" s="34">
        <v>25</v>
      </c>
      <c r="E26" s="44">
        <v>1</v>
      </c>
      <c r="F26" s="43" t="s">
        <v>154</v>
      </c>
      <c r="G26" s="43">
        <v>240</v>
      </c>
      <c r="H26" s="59">
        <v>295</v>
      </c>
    </row>
    <row r="27" spans="1:8" ht="15.75" thickBot="1" x14ac:dyDescent="0.3">
      <c r="A27" s="25" t="s">
        <v>79</v>
      </c>
      <c r="B27" s="42" t="s">
        <v>146</v>
      </c>
      <c r="C27" s="43" t="s">
        <v>152</v>
      </c>
      <c r="D27" s="34">
        <v>25</v>
      </c>
      <c r="E27" s="44">
        <v>1</v>
      </c>
      <c r="F27" s="43" t="s">
        <v>154</v>
      </c>
      <c r="G27" s="43">
        <v>800</v>
      </c>
      <c r="H27" s="59">
        <f>H28</f>
        <v>14</v>
      </c>
    </row>
    <row r="28" spans="1:8" ht="15.75" thickBot="1" x14ac:dyDescent="0.3">
      <c r="A28" s="25" t="s">
        <v>80</v>
      </c>
      <c r="B28" s="42" t="s">
        <v>146</v>
      </c>
      <c r="C28" s="43" t="s">
        <v>152</v>
      </c>
      <c r="D28" s="34">
        <v>25</v>
      </c>
      <c r="E28" s="44">
        <v>1</v>
      </c>
      <c r="F28" s="43" t="s">
        <v>154</v>
      </c>
      <c r="G28" s="43">
        <v>850</v>
      </c>
      <c r="H28" s="59">
        <v>14</v>
      </c>
    </row>
    <row r="29" spans="1:8" ht="15.75" thickBot="1" x14ac:dyDescent="0.3">
      <c r="A29" s="23" t="s">
        <v>81</v>
      </c>
      <c r="B29" s="39" t="s">
        <v>146</v>
      </c>
      <c r="C29" s="40">
        <v>11</v>
      </c>
      <c r="D29" s="41" t="s">
        <v>147</v>
      </c>
      <c r="E29" s="41" t="s">
        <v>151</v>
      </c>
      <c r="F29" s="40" t="s">
        <v>148</v>
      </c>
      <c r="G29" s="40" t="s">
        <v>149</v>
      </c>
      <c r="H29" s="58">
        <f>H30</f>
        <v>10</v>
      </c>
    </row>
    <row r="30" spans="1:8" ht="60.75" thickBot="1" x14ac:dyDescent="0.3">
      <c r="A30" s="24" t="s">
        <v>82</v>
      </c>
      <c r="B30" s="42" t="s">
        <v>146</v>
      </c>
      <c r="C30" s="43">
        <v>11</v>
      </c>
      <c r="D30" s="34">
        <v>20</v>
      </c>
      <c r="E30" s="34">
        <v>0</v>
      </c>
      <c r="F30" s="45" t="s">
        <v>148</v>
      </c>
      <c r="G30" s="45" t="s">
        <v>149</v>
      </c>
      <c r="H30" s="59">
        <f t="shared" ref="H30:H32" si="1">H31</f>
        <v>10</v>
      </c>
    </row>
    <row r="31" spans="1:8" ht="15.75" thickBot="1" x14ac:dyDescent="0.3">
      <c r="A31" s="24" t="s">
        <v>83</v>
      </c>
      <c r="B31" s="42" t="s">
        <v>146</v>
      </c>
      <c r="C31" s="43">
        <v>11</v>
      </c>
      <c r="D31" s="34">
        <v>20</v>
      </c>
      <c r="E31" s="34">
        <v>5</v>
      </c>
      <c r="F31" s="45" t="s">
        <v>148</v>
      </c>
      <c r="G31" s="45" t="s">
        <v>149</v>
      </c>
      <c r="H31" s="59">
        <f t="shared" si="1"/>
        <v>10</v>
      </c>
    </row>
    <row r="32" spans="1:8" ht="24.75" thickBot="1" x14ac:dyDescent="0.3">
      <c r="A32" s="24" t="s">
        <v>84</v>
      </c>
      <c r="B32" s="42" t="s">
        <v>146</v>
      </c>
      <c r="C32" s="43">
        <v>11</v>
      </c>
      <c r="D32" s="34">
        <v>20</v>
      </c>
      <c r="E32" s="34">
        <v>5</v>
      </c>
      <c r="F32" s="45">
        <v>7020</v>
      </c>
      <c r="G32" s="45" t="s">
        <v>149</v>
      </c>
      <c r="H32" s="59">
        <f t="shared" si="1"/>
        <v>10</v>
      </c>
    </row>
    <row r="33" spans="1:8" ht="15.75" thickBot="1" x14ac:dyDescent="0.3">
      <c r="A33" s="25" t="s">
        <v>79</v>
      </c>
      <c r="B33" s="42" t="s">
        <v>146</v>
      </c>
      <c r="C33" s="43">
        <v>11</v>
      </c>
      <c r="D33" s="34">
        <v>20</v>
      </c>
      <c r="E33" s="34">
        <v>5</v>
      </c>
      <c r="F33" s="45">
        <v>7020</v>
      </c>
      <c r="G33" s="45">
        <v>800</v>
      </c>
      <c r="H33" s="59">
        <f>H34</f>
        <v>10</v>
      </c>
    </row>
    <row r="34" spans="1:8" ht="15.75" thickBot="1" x14ac:dyDescent="0.3">
      <c r="A34" s="24" t="s">
        <v>85</v>
      </c>
      <c r="B34" s="42" t="s">
        <v>146</v>
      </c>
      <c r="C34" s="43">
        <v>11</v>
      </c>
      <c r="D34" s="34">
        <v>20</v>
      </c>
      <c r="E34" s="34">
        <v>5</v>
      </c>
      <c r="F34" s="45">
        <v>7020</v>
      </c>
      <c r="G34" s="45">
        <v>870</v>
      </c>
      <c r="H34" s="59">
        <v>10</v>
      </c>
    </row>
    <row r="35" spans="1:8" ht="15.75" thickBot="1" x14ac:dyDescent="0.3">
      <c r="A35" s="23" t="s">
        <v>86</v>
      </c>
      <c r="B35" s="39" t="s">
        <v>146</v>
      </c>
      <c r="C35" s="40">
        <v>13</v>
      </c>
      <c r="D35" s="41" t="s">
        <v>147</v>
      </c>
      <c r="E35" s="41">
        <v>0</v>
      </c>
      <c r="F35" s="46" t="s">
        <v>148</v>
      </c>
      <c r="G35" s="46" t="s">
        <v>149</v>
      </c>
      <c r="H35" s="58">
        <f>H36+H41+H49+H54</f>
        <v>12665.2</v>
      </c>
    </row>
    <row r="36" spans="1:8" ht="36.75" thickBot="1" x14ac:dyDescent="0.3">
      <c r="A36" s="24" t="s">
        <v>87</v>
      </c>
      <c r="B36" s="42" t="s">
        <v>146</v>
      </c>
      <c r="C36" s="43">
        <v>13</v>
      </c>
      <c r="D36" s="34" t="s">
        <v>155</v>
      </c>
      <c r="E36" s="34">
        <v>0</v>
      </c>
      <c r="F36" s="45" t="s">
        <v>148</v>
      </c>
      <c r="G36" s="45" t="s">
        <v>149</v>
      </c>
      <c r="H36" s="59">
        <f t="shared" ref="H36:H38" si="2">H37</f>
        <v>50</v>
      </c>
    </row>
    <row r="37" spans="1:8" ht="15.75" thickBot="1" x14ac:dyDescent="0.3">
      <c r="A37" s="24" t="s">
        <v>88</v>
      </c>
      <c r="B37" s="42" t="s">
        <v>146</v>
      </c>
      <c r="C37" s="43">
        <v>13</v>
      </c>
      <c r="D37" s="34" t="s">
        <v>155</v>
      </c>
      <c r="E37" s="34">
        <v>1</v>
      </c>
      <c r="F37" s="45" t="s">
        <v>148</v>
      </c>
      <c r="G37" s="45" t="s">
        <v>149</v>
      </c>
      <c r="H37" s="59">
        <f t="shared" si="2"/>
        <v>50</v>
      </c>
    </row>
    <row r="38" spans="1:8" ht="24.75" thickBot="1" x14ac:dyDescent="0.3">
      <c r="A38" s="24" t="s">
        <v>89</v>
      </c>
      <c r="B38" s="42" t="s">
        <v>146</v>
      </c>
      <c r="C38" s="43">
        <v>13</v>
      </c>
      <c r="D38" s="34" t="s">
        <v>155</v>
      </c>
      <c r="E38" s="34">
        <v>1</v>
      </c>
      <c r="F38" s="45">
        <v>7061</v>
      </c>
      <c r="G38" s="45" t="s">
        <v>149</v>
      </c>
      <c r="H38" s="59">
        <f t="shared" si="2"/>
        <v>50</v>
      </c>
    </row>
    <row r="39" spans="1:8" ht="15.75" thickBot="1" x14ac:dyDescent="0.3">
      <c r="A39" s="24" t="s">
        <v>77</v>
      </c>
      <c r="B39" s="42" t="s">
        <v>146</v>
      </c>
      <c r="C39" s="43">
        <v>13</v>
      </c>
      <c r="D39" s="34" t="s">
        <v>155</v>
      </c>
      <c r="E39" s="34">
        <v>1</v>
      </c>
      <c r="F39" s="45">
        <v>7061</v>
      </c>
      <c r="G39" s="45">
        <v>200</v>
      </c>
      <c r="H39" s="59">
        <f>H40</f>
        <v>50</v>
      </c>
    </row>
    <row r="40" spans="1:8" ht="24.75" thickBot="1" x14ac:dyDescent="0.3">
      <c r="A40" s="24" t="s">
        <v>78</v>
      </c>
      <c r="B40" s="42" t="s">
        <v>146</v>
      </c>
      <c r="C40" s="43">
        <v>13</v>
      </c>
      <c r="D40" s="34" t="s">
        <v>155</v>
      </c>
      <c r="E40" s="34">
        <v>1</v>
      </c>
      <c r="F40" s="45">
        <v>7061</v>
      </c>
      <c r="G40" s="45">
        <v>240</v>
      </c>
      <c r="H40" s="59">
        <v>50</v>
      </c>
    </row>
    <row r="41" spans="1:8" ht="36.75" thickBot="1" x14ac:dyDescent="0.3">
      <c r="A41" s="24" t="s">
        <v>90</v>
      </c>
      <c r="B41" s="42" t="s">
        <v>146</v>
      </c>
      <c r="C41" s="43">
        <v>13</v>
      </c>
      <c r="D41" s="34">
        <v>13</v>
      </c>
      <c r="E41" s="34">
        <v>0</v>
      </c>
      <c r="F41" s="45" t="s">
        <v>148</v>
      </c>
      <c r="G41" s="45" t="s">
        <v>149</v>
      </c>
      <c r="H41" s="59">
        <f t="shared" ref="H41:H43" si="3">H42</f>
        <v>350</v>
      </c>
    </row>
    <row r="42" spans="1:8" ht="36.75" thickBot="1" x14ac:dyDescent="0.3">
      <c r="A42" s="24" t="s">
        <v>91</v>
      </c>
      <c r="B42" s="42" t="s">
        <v>146</v>
      </c>
      <c r="C42" s="43">
        <v>13</v>
      </c>
      <c r="D42" s="34">
        <v>13</v>
      </c>
      <c r="E42" s="34">
        <v>2</v>
      </c>
      <c r="F42" s="45" t="s">
        <v>148</v>
      </c>
      <c r="G42" s="45" t="s">
        <v>149</v>
      </c>
      <c r="H42" s="59">
        <f>H43+H46</f>
        <v>350</v>
      </c>
    </row>
    <row r="43" spans="1:8" ht="24.75" hidden="1" thickBot="1" x14ac:dyDescent="0.3">
      <c r="A43" s="25" t="s">
        <v>92</v>
      </c>
      <c r="B43" s="42" t="s">
        <v>146</v>
      </c>
      <c r="C43" s="43">
        <v>13</v>
      </c>
      <c r="D43" s="34">
        <v>13</v>
      </c>
      <c r="E43" s="34">
        <v>2</v>
      </c>
      <c r="F43" s="45">
        <v>2103</v>
      </c>
      <c r="G43" s="45" t="s">
        <v>149</v>
      </c>
      <c r="H43" s="59">
        <f t="shared" si="3"/>
        <v>0</v>
      </c>
    </row>
    <row r="44" spans="1:8" ht="15.75" hidden="1" thickBot="1" x14ac:dyDescent="0.3">
      <c r="A44" s="24" t="s">
        <v>77</v>
      </c>
      <c r="B44" s="42" t="s">
        <v>146</v>
      </c>
      <c r="C44" s="43">
        <v>13</v>
      </c>
      <c r="D44" s="34">
        <v>13</v>
      </c>
      <c r="E44" s="34">
        <v>2</v>
      </c>
      <c r="F44" s="45">
        <v>2103</v>
      </c>
      <c r="G44" s="45">
        <v>200</v>
      </c>
      <c r="H44" s="59">
        <f>H45</f>
        <v>0</v>
      </c>
    </row>
    <row r="45" spans="1:8" ht="15.75" hidden="1" thickBot="1" x14ac:dyDescent="0.3">
      <c r="A45" s="24" t="s">
        <v>168</v>
      </c>
      <c r="B45" s="42" t="s">
        <v>146</v>
      </c>
      <c r="C45" s="43">
        <v>13</v>
      </c>
      <c r="D45" s="34">
        <v>13</v>
      </c>
      <c r="E45" s="34">
        <v>2</v>
      </c>
      <c r="F45" s="45">
        <v>2103</v>
      </c>
      <c r="G45" s="45" t="s">
        <v>167</v>
      </c>
      <c r="H45" s="59">
        <v>0</v>
      </c>
    </row>
    <row r="46" spans="1:8" ht="24.75" thickBot="1" x14ac:dyDescent="0.3">
      <c r="A46" s="24" t="s">
        <v>89</v>
      </c>
      <c r="B46" s="42" t="s">
        <v>146</v>
      </c>
      <c r="C46" s="43" t="s">
        <v>162</v>
      </c>
      <c r="D46" s="34" t="s">
        <v>162</v>
      </c>
      <c r="E46" s="34" t="s">
        <v>163</v>
      </c>
      <c r="F46" s="45" t="s">
        <v>164</v>
      </c>
      <c r="G46" s="45" t="s">
        <v>149</v>
      </c>
      <c r="H46" s="59">
        <f>H47</f>
        <v>350</v>
      </c>
    </row>
    <row r="47" spans="1:8" ht="15.75" thickBot="1" x14ac:dyDescent="0.3">
      <c r="A47" s="24" t="s">
        <v>77</v>
      </c>
      <c r="B47" s="42" t="s">
        <v>146</v>
      </c>
      <c r="C47" s="43" t="s">
        <v>162</v>
      </c>
      <c r="D47" s="34" t="s">
        <v>162</v>
      </c>
      <c r="E47" s="34" t="s">
        <v>163</v>
      </c>
      <c r="F47" s="45" t="s">
        <v>164</v>
      </c>
      <c r="G47" s="45" t="s">
        <v>165</v>
      </c>
      <c r="H47" s="59">
        <f>H48</f>
        <v>350</v>
      </c>
    </row>
    <row r="48" spans="1:8" ht="15.75" thickBot="1" x14ac:dyDescent="0.3">
      <c r="A48" s="24" t="s">
        <v>168</v>
      </c>
      <c r="B48" s="42" t="s">
        <v>146</v>
      </c>
      <c r="C48" s="43" t="s">
        <v>162</v>
      </c>
      <c r="D48" s="34" t="s">
        <v>162</v>
      </c>
      <c r="E48" s="34" t="s">
        <v>163</v>
      </c>
      <c r="F48" s="45" t="s">
        <v>164</v>
      </c>
      <c r="G48" s="45" t="s">
        <v>167</v>
      </c>
      <c r="H48" s="59">
        <v>350</v>
      </c>
    </row>
    <row r="49" spans="1:8" ht="36.75" thickBot="1" x14ac:dyDescent="0.3">
      <c r="A49" s="24" t="s">
        <v>70</v>
      </c>
      <c r="B49" s="42" t="s">
        <v>146</v>
      </c>
      <c r="C49" s="43">
        <v>13</v>
      </c>
      <c r="D49" s="34" t="s">
        <v>169</v>
      </c>
      <c r="E49" s="34">
        <v>0</v>
      </c>
      <c r="F49" s="45" t="s">
        <v>148</v>
      </c>
      <c r="G49" s="45" t="s">
        <v>149</v>
      </c>
      <c r="H49" s="59">
        <f t="shared" ref="H49:H50" si="4">H50</f>
        <v>411</v>
      </c>
    </row>
    <row r="50" spans="1:8" ht="48.75" thickBot="1" x14ac:dyDescent="0.3">
      <c r="A50" s="24" t="s">
        <v>171</v>
      </c>
      <c r="B50" s="42" t="s">
        <v>146</v>
      </c>
      <c r="C50" s="43">
        <v>13</v>
      </c>
      <c r="D50" s="34" t="s">
        <v>169</v>
      </c>
      <c r="E50" s="34" t="s">
        <v>170</v>
      </c>
      <c r="F50" s="45" t="s">
        <v>148</v>
      </c>
      <c r="G50" s="45" t="s">
        <v>149</v>
      </c>
      <c r="H50" s="59">
        <f t="shared" si="4"/>
        <v>411</v>
      </c>
    </row>
    <row r="51" spans="1:8" ht="15.75" thickBot="1" x14ac:dyDescent="0.3">
      <c r="A51" s="24" t="s">
        <v>172</v>
      </c>
      <c r="B51" s="42" t="s">
        <v>146</v>
      </c>
      <c r="C51" s="43">
        <v>13</v>
      </c>
      <c r="D51" s="34" t="s">
        <v>169</v>
      </c>
      <c r="E51" s="34" t="s">
        <v>170</v>
      </c>
      <c r="F51" s="45" t="s">
        <v>156</v>
      </c>
      <c r="G51" s="45" t="s">
        <v>149</v>
      </c>
      <c r="H51" s="59">
        <f>H52</f>
        <v>411</v>
      </c>
    </row>
    <row r="52" spans="1:8" ht="24.75" thickBot="1" x14ac:dyDescent="0.3">
      <c r="A52" s="24" t="s">
        <v>72</v>
      </c>
      <c r="B52" s="42" t="s">
        <v>146</v>
      </c>
      <c r="C52" s="43">
        <v>13</v>
      </c>
      <c r="D52" s="34" t="s">
        <v>169</v>
      </c>
      <c r="E52" s="34" t="s">
        <v>170</v>
      </c>
      <c r="F52" s="45" t="s">
        <v>156</v>
      </c>
      <c r="G52" s="45">
        <v>100</v>
      </c>
      <c r="H52" s="59">
        <f>H53</f>
        <v>411</v>
      </c>
    </row>
    <row r="53" spans="1:8" ht="15.75" thickBot="1" x14ac:dyDescent="0.3">
      <c r="A53" s="24" t="s">
        <v>73</v>
      </c>
      <c r="B53" s="42" t="s">
        <v>146</v>
      </c>
      <c r="C53" s="43">
        <v>13</v>
      </c>
      <c r="D53" s="34" t="s">
        <v>169</v>
      </c>
      <c r="E53" s="34" t="s">
        <v>170</v>
      </c>
      <c r="F53" s="45" t="s">
        <v>156</v>
      </c>
      <c r="G53" s="45">
        <v>120</v>
      </c>
      <c r="H53" s="59">
        <v>411</v>
      </c>
    </row>
    <row r="54" spans="1:8" ht="36.75" thickBot="1" x14ac:dyDescent="0.3">
      <c r="A54" s="25" t="s">
        <v>70</v>
      </c>
      <c r="B54" s="42" t="s">
        <v>146</v>
      </c>
      <c r="C54" s="43">
        <v>13</v>
      </c>
      <c r="D54" s="34">
        <v>25</v>
      </c>
      <c r="E54" s="34">
        <v>0</v>
      </c>
      <c r="F54" s="45" t="s">
        <v>148</v>
      </c>
      <c r="G54" s="45" t="s">
        <v>149</v>
      </c>
      <c r="H54" s="59">
        <f>H55</f>
        <v>11854.2</v>
      </c>
    </row>
    <row r="55" spans="1:8" ht="24.75" thickBot="1" x14ac:dyDescent="0.3">
      <c r="A55" s="24" t="s">
        <v>75</v>
      </c>
      <c r="B55" s="42" t="s">
        <v>146</v>
      </c>
      <c r="C55" s="43">
        <v>13</v>
      </c>
      <c r="D55" s="34">
        <v>25</v>
      </c>
      <c r="E55" s="34">
        <v>1</v>
      </c>
      <c r="F55" s="45" t="s">
        <v>148</v>
      </c>
      <c r="G55" s="45" t="s">
        <v>149</v>
      </c>
      <c r="H55" s="59">
        <f>H56</f>
        <v>11854.2</v>
      </c>
    </row>
    <row r="56" spans="1:8" ht="48.75" thickBot="1" x14ac:dyDescent="0.3">
      <c r="A56" s="25" t="s">
        <v>94</v>
      </c>
      <c r="B56" s="42" t="s">
        <v>146</v>
      </c>
      <c r="C56" s="43">
        <v>13</v>
      </c>
      <c r="D56" s="34">
        <v>25</v>
      </c>
      <c r="E56" s="34">
        <v>1</v>
      </c>
      <c r="F56" s="45" t="s">
        <v>157</v>
      </c>
      <c r="G56" s="45" t="s">
        <v>149</v>
      </c>
      <c r="H56" s="59">
        <f>H57+H59+H61</f>
        <v>11854.2</v>
      </c>
    </row>
    <row r="57" spans="1:8" ht="36.75" thickBot="1" x14ac:dyDescent="0.3">
      <c r="A57" s="25" t="s">
        <v>95</v>
      </c>
      <c r="B57" s="42" t="s">
        <v>146</v>
      </c>
      <c r="C57" s="43">
        <v>13</v>
      </c>
      <c r="D57" s="34">
        <v>25</v>
      </c>
      <c r="E57" s="34">
        <v>1</v>
      </c>
      <c r="F57" s="45" t="s">
        <v>157</v>
      </c>
      <c r="G57" s="45">
        <v>100</v>
      </c>
      <c r="H57" s="59">
        <f>H58</f>
        <v>9065</v>
      </c>
    </row>
    <row r="58" spans="1:8" ht="15.75" thickBot="1" x14ac:dyDescent="0.3">
      <c r="A58" s="25" t="s">
        <v>96</v>
      </c>
      <c r="B58" s="42" t="s">
        <v>146</v>
      </c>
      <c r="C58" s="43">
        <v>13</v>
      </c>
      <c r="D58" s="34">
        <v>25</v>
      </c>
      <c r="E58" s="34">
        <v>1</v>
      </c>
      <c r="F58" s="45" t="s">
        <v>157</v>
      </c>
      <c r="G58" s="45">
        <v>110</v>
      </c>
      <c r="H58" s="59">
        <v>9065</v>
      </c>
    </row>
    <row r="59" spans="1:8" ht="15.75" thickBot="1" x14ac:dyDescent="0.3">
      <c r="A59" s="24" t="s">
        <v>77</v>
      </c>
      <c r="B59" s="42" t="s">
        <v>146</v>
      </c>
      <c r="C59" s="43">
        <v>13</v>
      </c>
      <c r="D59" s="34">
        <v>25</v>
      </c>
      <c r="E59" s="34">
        <v>1</v>
      </c>
      <c r="F59" s="45" t="s">
        <v>157</v>
      </c>
      <c r="G59" s="45">
        <v>200</v>
      </c>
      <c r="H59" s="59">
        <f>H60</f>
        <v>2769.2</v>
      </c>
    </row>
    <row r="60" spans="1:8" ht="24.75" thickBot="1" x14ac:dyDescent="0.3">
      <c r="A60" s="24" t="s">
        <v>78</v>
      </c>
      <c r="B60" s="42" t="s">
        <v>146</v>
      </c>
      <c r="C60" s="43">
        <v>13</v>
      </c>
      <c r="D60" s="34">
        <v>25</v>
      </c>
      <c r="E60" s="34">
        <v>1</v>
      </c>
      <c r="F60" s="45" t="s">
        <v>157</v>
      </c>
      <c r="G60" s="45">
        <v>240</v>
      </c>
      <c r="H60" s="59">
        <v>2769.2</v>
      </c>
    </row>
    <row r="61" spans="1:8" ht="15.75" thickBot="1" x14ac:dyDescent="0.3">
      <c r="A61" s="25" t="s">
        <v>79</v>
      </c>
      <c r="B61" s="42" t="s">
        <v>146</v>
      </c>
      <c r="C61" s="43" t="s">
        <v>152</v>
      </c>
      <c r="D61" s="34">
        <v>25</v>
      </c>
      <c r="E61" s="44">
        <v>1</v>
      </c>
      <c r="F61" s="45" t="s">
        <v>157</v>
      </c>
      <c r="G61" s="43">
        <v>800</v>
      </c>
      <c r="H61" s="59">
        <f>H62</f>
        <v>20</v>
      </c>
    </row>
    <row r="62" spans="1:8" ht="15.75" thickBot="1" x14ac:dyDescent="0.3">
      <c r="A62" s="25" t="s">
        <v>80</v>
      </c>
      <c r="B62" s="42" t="s">
        <v>146</v>
      </c>
      <c r="C62" s="43" t="s">
        <v>152</v>
      </c>
      <c r="D62" s="34">
        <v>25</v>
      </c>
      <c r="E62" s="44">
        <v>1</v>
      </c>
      <c r="F62" s="45" t="s">
        <v>157</v>
      </c>
      <c r="G62" s="43">
        <v>850</v>
      </c>
      <c r="H62" s="59">
        <v>20</v>
      </c>
    </row>
    <row r="63" spans="1:8" ht="15.75" thickBot="1" x14ac:dyDescent="0.3">
      <c r="A63" s="22" t="s">
        <v>97</v>
      </c>
      <c r="B63" s="36" t="s">
        <v>150</v>
      </c>
      <c r="C63" s="37" t="s">
        <v>147</v>
      </c>
      <c r="D63" s="38" t="s">
        <v>147</v>
      </c>
      <c r="E63" s="38">
        <v>0</v>
      </c>
      <c r="F63" s="47" t="s">
        <v>148</v>
      </c>
      <c r="G63" s="47" t="s">
        <v>149</v>
      </c>
      <c r="H63" s="57">
        <f>H64</f>
        <v>798</v>
      </c>
    </row>
    <row r="64" spans="1:8" ht="15.75" thickBot="1" x14ac:dyDescent="0.3">
      <c r="A64" s="23" t="s">
        <v>98</v>
      </c>
      <c r="B64" s="39" t="s">
        <v>150</v>
      </c>
      <c r="C64" s="40" t="s">
        <v>155</v>
      </c>
      <c r="D64" s="41" t="s">
        <v>147</v>
      </c>
      <c r="E64" s="41">
        <v>0</v>
      </c>
      <c r="F64" s="40" t="s">
        <v>148</v>
      </c>
      <c r="G64" s="40" t="s">
        <v>149</v>
      </c>
      <c r="H64" s="58">
        <f>H65</f>
        <v>798</v>
      </c>
    </row>
    <row r="65" spans="1:8" ht="15.75" thickBot="1" x14ac:dyDescent="0.3">
      <c r="A65" s="25" t="s">
        <v>99</v>
      </c>
      <c r="B65" s="42" t="s">
        <v>150</v>
      </c>
      <c r="C65" s="43" t="s">
        <v>155</v>
      </c>
      <c r="D65" s="34">
        <v>50</v>
      </c>
      <c r="E65" s="34">
        <v>0</v>
      </c>
      <c r="F65" s="43" t="s">
        <v>148</v>
      </c>
      <c r="G65" s="43" t="s">
        <v>149</v>
      </c>
      <c r="H65" s="59">
        <f t="shared" ref="H65:H66" si="5">H66</f>
        <v>798</v>
      </c>
    </row>
    <row r="66" spans="1:8" ht="36.75" thickBot="1" x14ac:dyDescent="0.3">
      <c r="A66" s="25" t="s">
        <v>100</v>
      </c>
      <c r="B66" s="42" t="s">
        <v>150</v>
      </c>
      <c r="C66" s="43" t="s">
        <v>155</v>
      </c>
      <c r="D66" s="34">
        <v>50</v>
      </c>
      <c r="E66" s="34">
        <v>0</v>
      </c>
      <c r="F66" s="43">
        <v>5118</v>
      </c>
      <c r="G66" s="43" t="s">
        <v>149</v>
      </c>
      <c r="H66" s="59">
        <f t="shared" si="5"/>
        <v>798</v>
      </c>
    </row>
    <row r="67" spans="1:8" ht="24.75" thickBot="1" x14ac:dyDescent="0.3">
      <c r="A67" s="24" t="s">
        <v>72</v>
      </c>
      <c r="B67" s="42" t="s">
        <v>150</v>
      </c>
      <c r="C67" s="43" t="s">
        <v>155</v>
      </c>
      <c r="D67" s="34">
        <v>50</v>
      </c>
      <c r="E67" s="34">
        <v>0</v>
      </c>
      <c r="F67" s="43">
        <v>5118</v>
      </c>
      <c r="G67" s="43">
        <v>100</v>
      </c>
      <c r="H67" s="59">
        <f>H68</f>
        <v>798</v>
      </c>
    </row>
    <row r="68" spans="1:8" ht="15.75" thickBot="1" x14ac:dyDescent="0.3">
      <c r="A68" s="24" t="s">
        <v>73</v>
      </c>
      <c r="B68" s="42" t="s">
        <v>150</v>
      </c>
      <c r="C68" s="43" t="s">
        <v>155</v>
      </c>
      <c r="D68" s="34">
        <v>50</v>
      </c>
      <c r="E68" s="34">
        <v>0</v>
      </c>
      <c r="F68" s="43">
        <v>5118</v>
      </c>
      <c r="G68" s="43">
        <v>120</v>
      </c>
      <c r="H68" s="59">
        <v>798</v>
      </c>
    </row>
    <row r="69" spans="1:8" ht="24.75" thickBot="1" x14ac:dyDescent="0.3">
      <c r="A69" s="22" t="s">
        <v>101</v>
      </c>
      <c r="B69" s="36" t="s">
        <v>155</v>
      </c>
      <c r="C69" s="37" t="s">
        <v>147</v>
      </c>
      <c r="D69" s="38" t="s">
        <v>147</v>
      </c>
      <c r="E69" s="38">
        <v>0</v>
      </c>
      <c r="F69" s="37" t="s">
        <v>148</v>
      </c>
      <c r="G69" s="37" t="s">
        <v>149</v>
      </c>
      <c r="H69" s="57">
        <f>H70+H76</f>
        <v>1026</v>
      </c>
    </row>
    <row r="70" spans="1:8" ht="24.75" thickBot="1" x14ac:dyDescent="0.3">
      <c r="A70" s="23" t="s">
        <v>102</v>
      </c>
      <c r="B70" s="39" t="s">
        <v>155</v>
      </c>
      <c r="C70" s="40" t="s">
        <v>152</v>
      </c>
      <c r="D70" s="41" t="s">
        <v>147</v>
      </c>
      <c r="E70" s="41">
        <v>0</v>
      </c>
      <c r="F70" s="40" t="s">
        <v>148</v>
      </c>
      <c r="G70" s="40" t="s">
        <v>149</v>
      </c>
      <c r="H70" s="58">
        <f>H71</f>
        <v>102</v>
      </c>
    </row>
    <row r="71" spans="1:8" ht="36.75" thickBot="1" x14ac:dyDescent="0.3">
      <c r="A71" s="25" t="s">
        <v>90</v>
      </c>
      <c r="B71" s="42" t="s">
        <v>155</v>
      </c>
      <c r="C71" s="43" t="s">
        <v>152</v>
      </c>
      <c r="D71" s="34">
        <v>13</v>
      </c>
      <c r="E71" s="34">
        <v>0</v>
      </c>
      <c r="F71" s="43" t="s">
        <v>148</v>
      </c>
      <c r="G71" s="43" t="s">
        <v>149</v>
      </c>
      <c r="H71" s="59">
        <f t="shared" ref="H71:H73" si="6">H72</f>
        <v>102</v>
      </c>
    </row>
    <row r="72" spans="1:8" ht="15.75" thickBot="1" x14ac:dyDescent="0.3">
      <c r="A72" s="25" t="s">
        <v>103</v>
      </c>
      <c r="B72" s="42" t="s">
        <v>155</v>
      </c>
      <c r="C72" s="43" t="s">
        <v>152</v>
      </c>
      <c r="D72" s="34">
        <v>13</v>
      </c>
      <c r="E72" s="34">
        <v>1</v>
      </c>
      <c r="F72" s="43" t="s">
        <v>148</v>
      </c>
      <c r="G72" s="43" t="s">
        <v>149</v>
      </c>
      <c r="H72" s="59">
        <f t="shared" si="6"/>
        <v>102</v>
      </c>
    </row>
    <row r="73" spans="1:8" ht="96.75" thickBot="1" x14ac:dyDescent="0.3">
      <c r="A73" s="25" t="s">
        <v>174</v>
      </c>
      <c r="B73" s="42" t="s">
        <v>155</v>
      </c>
      <c r="C73" s="43" t="s">
        <v>152</v>
      </c>
      <c r="D73" s="34">
        <v>13</v>
      </c>
      <c r="E73" s="34">
        <v>1</v>
      </c>
      <c r="F73" s="43" t="s">
        <v>173</v>
      </c>
      <c r="G73" s="43" t="s">
        <v>149</v>
      </c>
      <c r="H73" s="59">
        <f t="shared" si="6"/>
        <v>102</v>
      </c>
    </row>
    <row r="74" spans="1:8" ht="15.75" thickBot="1" x14ac:dyDescent="0.3">
      <c r="A74" s="24" t="s">
        <v>77</v>
      </c>
      <c r="B74" s="42" t="s">
        <v>155</v>
      </c>
      <c r="C74" s="43" t="s">
        <v>152</v>
      </c>
      <c r="D74" s="34">
        <v>13</v>
      </c>
      <c r="E74" s="34">
        <v>1</v>
      </c>
      <c r="F74" s="43" t="s">
        <v>173</v>
      </c>
      <c r="G74" s="43">
        <v>200</v>
      </c>
      <c r="H74" s="59">
        <f>H75</f>
        <v>102</v>
      </c>
    </row>
    <row r="75" spans="1:8" ht="24.75" thickBot="1" x14ac:dyDescent="0.3">
      <c r="A75" s="24" t="s">
        <v>78</v>
      </c>
      <c r="B75" s="42" t="s">
        <v>155</v>
      </c>
      <c r="C75" s="43" t="s">
        <v>152</v>
      </c>
      <c r="D75" s="34">
        <v>13</v>
      </c>
      <c r="E75" s="34">
        <v>1</v>
      </c>
      <c r="F75" s="43" t="s">
        <v>173</v>
      </c>
      <c r="G75" s="43">
        <v>240</v>
      </c>
      <c r="H75" s="59">
        <v>102</v>
      </c>
    </row>
    <row r="76" spans="1:8" ht="36.75" thickBot="1" x14ac:dyDescent="0.3">
      <c r="A76" s="26" t="s">
        <v>104</v>
      </c>
      <c r="B76" s="39" t="s">
        <v>155</v>
      </c>
      <c r="C76" s="40" t="s">
        <v>158</v>
      </c>
      <c r="D76" s="41" t="s">
        <v>147</v>
      </c>
      <c r="E76" s="41">
        <v>0</v>
      </c>
      <c r="F76" s="40" t="s">
        <v>148</v>
      </c>
      <c r="G76" s="40" t="s">
        <v>149</v>
      </c>
      <c r="H76" s="58">
        <f>H77</f>
        <v>924</v>
      </c>
    </row>
    <row r="77" spans="1:8" ht="48.75" thickBot="1" x14ac:dyDescent="0.3">
      <c r="A77" s="25" t="s">
        <v>105</v>
      </c>
      <c r="B77" s="42" t="s">
        <v>155</v>
      </c>
      <c r="C77" s="43" t="s">
        <v>158</v>
      </c>
      <c r="D77" s="34">
        <v>14</v>
      </c>
      <c r="E77" s="34">
        <v>0</v>
      </c>
      <c r="F77" s="43" t="s">
        <v>148</v>
      </c>
      <c r="G77" s="43" t="s">
        <v>149</v>
      </c>
      <c r="H77" s="59">
        <f t="shared" ref="H77:H79" si="7">H78</f>
        <v>924</v>
      </c>
    </row>
    <row r="78" spans="1:8" ht="48.75" thickBot="1" x14ac:dyDescent="0.3">
      <c r="A78" s="25" t="s">
        <v>106</v>
      </c>
      <c r="B78" s="42" t="s">
        <v>155</v>
      </c>
      <c r="C78" s="43" t="s">
        <v>158</v>
      </c>
      <c r="D78" s="34">
        <v>14</v>
      </c>
      <c r="E78" s="34">
        <v>1</v>
      </c>
      <c r="F78" s="43" t="s">
        <v>148</v>
      </c>
      <c r="G78" s="43" t="s">
        <v>149</v>
      </c>
      <c r="H78" s="59">
        <f t="shared" si="7"/>
        <v>924</v>
      </c>
    </row>
    <row r="79" spans="1:8" ht="48.75" thickBot="1" x14ac:dyDescent="0.3">
      <c r="A79" s="25" t="s">
        <v>107</v>
      </c>
      <c r="B79" s="42" t="s">
        <v>155</v>
      </c>
      <c r="C79" s="43" t="s">
        <v>158</v>
      </c>
      <c r="D79" s="34">
        <v>14</v>
      </c>
      <c r="E79" s="34">
        <v>1</v>
      </c>
      <c r="F79" s="43">
        <v>2108</v>
      </c>
      <c r="G79" s="43" t="s">
        <v>149</v>
      </c>
      <c r="H79" s="59">
        <f t="shared" si="7"/>
        <v>924</v>
      </c>
    </row>
    <row r="80" spans="1:8" ht="15.75" thickBot="1" x14ac:dyDescent="0.3">
      <c r="A80" s="24" t="s">
        <v>77</v>
      </c>
      <c r="B80" s="42" t="s">
        <v>155</v>
      </c>
      <c r="C80" s="43" t="s">
        <v>158</v>
      </c>
      <c r="D80" s="34">
        <v>14</v>
      </c>
      <c r="E80" s="34">
        <v>1</v>
      </c>
      <c r="F80" s="43">
        <v>2108</v>
      </c>
      <c r="G80" s="43">
        <v>200</v>
      </c>
      <c r="H80" s="59">
        <f>H81</f>
        <v>924</v>
      </c>
    </row>
    <row r="81" spans="1:8" ht="24.75" thickBot="1" x14ac:dyDescent="0.3">
      <c r="A81" s="24" t="s">
        <v>78</v>
      </c>
      <c r="B81" s="42" t="s">
        <v>155</v>
      </c>
      <c r="C81" s="43" t="s">
        <v>158</v>
      </c>
      <c r="D81" s="34">
        <v>14</v>
      </c>
      <c r="E81" s="34">
        <v>1</v>
      </c>
      <c r="F81" s="43">
        <v>2108</v>
      </c>
      <c r="G81" s="43">
        <v>240</v>
      </c>
      <c r="H81" s="59">
        <v>924</v>
      </c>
    </row>
    <row r="82" spans="1:8" ht="15.75" thickBot="1" x14ac:dyDescent="0.3">
      <c r="A82" s="22" t="s">
        <v>108</v>
      </c>
      <c r="B82" s="36" t="s">
        <v>152</v>
      </c>
      <c r="C82" s="37" t="s">
        <v>147</v>
      </c>
      <c r="D82" s="38" t="s">
        <v>147</v>
      </c>
      <c r="E82" s="38">
        <v>0</v>
      </c>
      <c r="F82" s="37" t="s">
        <v>148</v>
      </c>
      <c r="G82" s="37" t="s">
        <v>149</v>
      </c>
      <c r="H82" s="57">
        <f>H83+H92+H98</f>
        <v>8105</v>
      </c>
    </row>
    <row r="83" spans="1:8" ht="15.75" thickBot="1" x14ac:dyDescent="0.3">
      <c r="A83" s="26" t="s">
        <v>109</v>
      </c>
      <c r="B83" s="39" t="s">
        <v>152</v>
      </c>
      <c r="C83" s="40" t="s">
        <v>146</v>
      </c>
      <c r="D83" s="41" t="s">
        <v>147</v>
      </c>
      <c r="E83" s="41">
        <v>0</v>
      </c>
      <c r="F83" s="40" t="s">
        <v>148</v>
      </c>
      <c r="G83" s="40" t="s">
        <v>149</v>
      </c>
      <c r="H83" s="58">
        <f>H84</f>
        <v>4569</v>
      </c>
    </row>
    <row r="84" spans="1:8" ht="36.75" thickBot="1" x14ac:dyDescent="0.3">
      <c r="A84" s="25" t="s">
        <v>110</v>
      </c>
      <c r="B84" s="42" t="s">
        <v>152</v>
      </c>
      <c r="C84" s="43" t="s">
        <v>146</v>
      </c>
      <c r="D84" s="34" t="s">
        <v>159</v>
      </c>
      <c r="E84" s="34">
        <v>0</v>
      </c>
      <c r="F84" s="43" t="s">
        <v>148</v>
      </c>
      <c r="G84" s="43" t="s">
        <v>149</v>
      </c>
      <c r="H84" s="59">
        <f t="shared" ref="H84:H86" si="8">H85</f>
        <v>4569</v>
      </c>
    </row>
    <row r="85" spans="1:8" ht="24.75" thickBot="1" x14ac:dyDescent="0.3">
      <c r="A85" s="25" t="s">
        <v>111</v>
      </c>
      <c r="B85" s="42" t="s">
        <v>152</v>
      </c>
      <c r="C85" s="43" t="s">
        <v>146</v>
      </c>
      <c r="D85" s="34" t="s">
        <v>159</v>
      </c>
      <c r="E85" s="34">
        <v>1</v>
      </c>
      <c r="F85" s="43" t="s">
        <v>148</v>
      </c>
      <c r="G85" s="43" t="s">
        <v>149</v>
      </c>
      <c r="H85" s="59">
        <f>H86+H89</f>
        <v>4569</v>
      </c>
    </row>
    <row r="86" spans="1:8" ht="72.75" thickBot="1" x14ac:dyDescent="0.3">
      <c r="A86" s="25" t="s">
        <v>112</v>
      </c>
      <c r="B86" s="42" t="s">
        <v>152</v>
      </c>
      <c r="C86" s="43" t="s">
        <v>146</v>
      </c>
      <c r="D86" s="34" t="s">
        <v>159</v>
      </c>
      <c r="E86" s="44">
        <v>1</v>
      </c>
      <c r="F86" s="43">
        <v>5604</v>
      </c>
      <c r="G86" s="43" t="s">
        <v>149</v>
      </c>
      <c r="H86" s="59">
        <f t="shared" si="8"/>
        <v>4000</v>
      </c>
    </row>
    <row r="87" spans="1:8" ht="36.75" thickBot="1" x14ac:dyDescent="0.3">
      <c r="A87" s="25" t="s">
        <v>95</v>
      </c>
      <c r="B87" s="42" t="s">
        <v>152</v>
      </c>
      <c r="C87" s="43" t="s">
        <v>146</v>
      </c>
      <c r="D87" s="34" t="s">
        <v>159</v>
      </c>
      <c r="E87" s="44">
        <v>1</v>
      </c>
      <c r="F87" s="43">
        <v>5604</v>
      </c>
      <c r="G87" s="43">
        <v>100</v>
      </c>
      <c r="H87" s="59">
        <f>H88</f>
        <v>4000</v>
      </c>
    </row>
    <row r="88" spans="1:8" ht="15.75" thickBot="1" x14ac:dyDescent="0.3">
      <c r="A88" s="25" t="s">
        <v>96</v>
      </c>
      <c r="B88" s="42" t="s">
        <v>152</v>
      </c>
      <c r="C88" s="43" t="s">
        <v>146</v>
      </c>
      <c r="D88" s="34" t="s">
        <v>159</v>
      </c>
      <c r="E88" s="44">
        <v>1</v>
      </c>
      <c r="F88" s="43">
        <v>5604</v>
      </c>
      <c r="G88" s="43">
        <v>110</v>
      </c>
      <c r="H88" s="59">
        <v>4000</v>
      </c>
    </row>
    <row r="89" spans="1:8" ht="24.75" thickBot="1" x14ac:dyDescent="0.3">
      <c r="A89" s="25" t="s">
        <v>301</v>
      </c>
      <c r="B89" s="42" t="s">
        <v>152</v>
      </c>
      <c r="C89" s="43" t="s">
        <v>146</v>
      </c>
      <c r="D89" s="34" t="s">
        <v>159</v>
      </c>
      <c r="E89" s="44" t="s">
        <v>153</v>
      </c>
      <c r="F89" s="43" t="s">
        <v>298</v>
      </c>
      <c r="G89" s="43" t="s">
        <v>149</v>
      </c>
      <c r="H89" s="59">
        <f>H90</f>
        <v>569</v>
      </c>
    </row>
    <row r="90" spans="1:8" ht="36.75" thickBot="1" x14ac:dyDescent="0.3">
      <c r="A90" s="25" t="s">
        <v>95</v>
      </c>
      <c r="B90" s="42" t="s">
        <v>152</v>
      </c>
      <c r="C90" s="43" t="s">
        <v>146</v>
      </c>
      <c r="D90" s="34" t="s">
        <v>159</v>
      </c>
      <c r="E90" s="44" t="s">
        <v>153</v>
      </c>
      <c r="F90" s="43" t="s">
        <v>298</v>
      </c>
      <c r="G90" s="43" t="s">
        <v>299</v>
      </c>
      <c r="H90" s="59">
        <f>H91</f>
        <v>569</v>
      </c>
    </row>
    <row r="91" spans="1:8" ht="15.75" thickBot="1" x14ac:dyDescent="0.3">
      <c r="A91" s="25" t="s">
        <v>96</v>
      </c>
      <c r="B91" s="42" t="s">
        <v>152</v>
      </c>
      <c r="C91" s="43" t="s">
        <v>146</v>
      </c>
      <c r="D91" s="34" t="s">
        <v>159</v>
      </c>
      <c r="E91" s="44" t="s">
        <v>153</v>
      </c>
      <c r="F91" s="43" t="s">
        <v>298</v>
      </c>
      <c r="G91" s="43" t="s">
        <v>300</v>
      </c>
      <c r="H91" s="59">
        <v>569</v>
      </c>
    </row>
    <row r="92" spans="1:8" ht="15.75" thickBot="1" x14ac:dyDescent="0.3">
      <c r="A92" s="23" t="s">
        <v>113</v>
      </c>
      <c r="B92" s="39" t="s">
        <v>152</v>
      </c>
      <c r="C92" s="40" t="s">
        <v>158</v>
      </c>
      <c r="D92" s="41" t="s">
        <v>147</v>
      </c>
      <c r="E92" s="41">
        <v>0</v>
      </c>
      <c r="F92" s="40" t="s">
        <v>148</v>
      </c>
      <c r="G92" s="40" t="s">
        <v>149</v>
      </c>
      <c r="H92" s="58">
        <f>H93</f>
        <v>3168</v>
      </c>
    </row>
    <row r="93" spans="1:8" ht="36.75" thickBot="1" x14ac:dyDescent="0.3">
      <c r="A93" s="25" t="s">
        <v>114</v>
      </c>
      <c r="B93" s="42" t="s">
        <v>152</v>
      </c>
      <c r="C93" s="43" t="s">
        <v>158</v>
      </c>
      <c r="D93" s="34">
        <v>18</v>
      </c>
      <c r="E93" s="34">
        <v>0</v>
      </c>
      <c r="F93" s="43" t="s">
        <v>148</v>
      </c>
      <c r="G93" s="43" t="s">
        <v>149</v>
      </c>
      <c r="H93" s="59">
        <f t="shared" ref="H93:H95" si="9">H94</f>
        <v>3168</v>
      </c>
    </row>
    <row r="94" spans="1:8" ht="15.75" thickBot="1" x14ac:dyDescent="0.3">
      <c r="A94" s="25" t="s">
        <v>115</v>
      </c>
      <c r="B94" s="42" t="s">
        <v>152</v>
      </c>
      <c r="C94" s="43" t="s">
        <v>158</v>
      </c>
      <c r="D94" s="34">
        <v>18</v>
      </c>
      <c r="E94" s="34">
        <v>6</v>
      </c>
      <c r="F94" s="43" t="s">
        <v>148</v>
      </c>
      <c r="G94" s="43" t="s">
        <v>149</v>
      </c>
      <c r="H94" s="59">
        <f t="shared" si="9"/>
        <v>3168</v>
      </c>
    </row>
    <row r="95" spans="1:8" ht="48.75" thickBot="1" x14ac:dyDescent="0.3">
      <c r="A95" s="25" t="s">
        <v>116</v>
      </c>
      <c r="B95" s="42" t="s">
        <v>152</v>
      </c>
      <c r="C95" s="43" t="s">
        <v>158</v>
      </c>
      <c r="D95" s="34">
        <v>18</v>
      </c>
      <c r="E95" s="44">
        <v>6</v>
      </c>
      <c r="F95" s="43">
        <v>2108</v>
      </c>
      <c r="G95" s="43" t="s">
        <v>149</v>
      </c>
      <c r="H95" s="59">
        <f t="shared" si="9"/>
        <v>3168</v>
      </c>
    </row>
    <row r="96" spans="1:8" ht="15.75" thickBot="1" x14ac:dyDescent="0.3">
      <c r="A96" s="24" t="s">
        <v>77</v>
      </c>
      <c r="B96" s="42" t="s">
        <v>152</v>
      </c>
      <c r="C96" s="43" t="s">
        <v>158</v>
      </c>
      <c r="D96" s="34">
        <v>18</v>
      </c>
      <c r="E96" s="44">
        <v>6</v>
      </c>
      <c r="F96" s="43">
        <v>2108</v>
      </c>
      <c r="G96" s="43">
        <v>200</v>
      </c>
      <c r="H96" s="59">
        <f>H97</f>
        <v>3168</v>
      </c>
    </row>
    <row r="97" spans="1:8" ht="24.75" thickBot="1" x14ac:dyDescent="0.3">
      <c r="A97" s="24" t="s">
        <v>78</v>
      </c>
      <c r="B97" s="42" t="s">
        <v>152</v>
      </c>
      <c r="C97" s="43" t="s">
        <v>158</v>
      </c>
      <c r="D97" s="34">
        <v>18</v>
      </c>
      <c r="E97" s="44">
        <v>6</v>
      </c>
      <c r="F97" s="43">
        <v>2108</v>
      </c>
      <c r="G97" s="43">
        <v>240</v>
      </c>
      <c r="H97" s="59">
        <v>3168</v>
      </c>
    </row>
    <row r="98" spans="1:8" ht="15.75" thickBot="1" x14ac:dyDescent="0.3">
      <c r="A98" s="23" t="s">
        <v>117</v>
      </c>
      <c r="B98" s="39" t="s">
        <v>152</v>
      </c>
      <c r="C98" s="40">
        <v>10</v>
      </c>
      <c r="D98" s="41" t="s">
        <v>147</v>
      </c>
      <c r="E98" s="41">
        <v>0</v>
      </c>
      <c r="F98" s="40" t="s">
        <v>148</v>
      </c>
      <c r="G98" s="40" t="s">
        <v>149</v>
      </c>
      <c r="H98" s="58">
        <f>H99</f>
        <v>368</v>
      </c>
    </row>
    <row r="99" spans="1:8" ht="24.75" thickBot="1" x14ac:dyDescent="0.3">
      <c r="A99" s="25" t="s">
        <v>118</v>
      </c>
      <c r="B99" s="42" t="s">
        <v>152</v>
      </c>
      <c r="C99" s="43">
        <v>10</v>
      </c>
      <c r="D99" s="34">
        <v>17</v>
      </c>
      <c r="E99" s="34">
        <v>0</v>
      </c>
      <c r="F99" s="43" t="s">
        <v>148</v>
      </c>
      <c r="G99" s="43" t="s">
        <v>149</v>
      </c>
      <c r="H99" s="59">
        <f t="shared" ref="H99:H101" si="10">H100</f>
        <v>368</v>
      </c>
    </row>
    <row r="100" spans="1:8" ht="36.75" thickBot="1" x14ac:dyDescent="0.3">
      <c r="A100" s="25" t="s">
        <v>119</v>
      </c>
      <c r="B100" s="42" t="s">
        <v>152</v>
      </c>
      <c r="C100" s="43">
        <v>10</v>
      </c>
      <c r="D100" s="34">
        <v>17</v>
      </c>
      <c r="E100" s="34">
        <v>1</v>
      </c>
      <c r="F100" s="43" t="s">
        <v>148</v>
      </c>
      <c r="G100" s="43" t="s">
        <v>149</v>
      </c>
      <c r="H100" s="59">
        <f t="shared" si="10"/>
        <v>368</v>
      </c>
    </row>
    <row r="101" spans="1:8" ht="15.75" thickBot="1" x14ac:dyDescent="0.3">
      <c r="A101" s="25" t="s">
        <v>120</v>
      </c>
      <c r="B101" s="42" t="s">
        <v>152</v>
      </c>
      <c r="C101" s="43">
        <v>10</v>
      </c>
      <c r="D101" s="34">
        <v>17</v>
      </c>
      <c r="E101" s="34">
        <v>1</v>
      </c>
      <c r="F101" s="43">
        <v>2128</v>
      </c>
      <c r="G101" s="43" t="s">
        <v>149</v>
      </c>
      <c r="H101" s="59">
        <f t="shared" si="10"/>
        <v>368</v>
      </c>
    </row>
    <row r="102" spans="1:8" ht="15.75" thickBot="1" x14ac:dyDescent="0.3">
      <c r="A102" s="24" t="s">
        <v>77</v>
      </c>
      <c r="B102" s="42" t="s">
        <v>152</v>
      </c>
      <c r="C102" s="43">
        <v>10</v>
      </c>
      <c r="D102" s="34">
        <v>17</v>
      </c>
      <c r="E102" s="34">
        <v>1</v>
      </c>
      <c r="F102" s="43">
        <v>2128</v>
      </c>
      <c r="G102" s="43">
        <v>200</v>
      </c>
      <c r="H102" s="59">
        <f>H103</f>
        <v>368</v>
      </c>
    </row>
    <row r="103" spans="1:8" ht="24.75" thickBot="1" x14ac:dyDescent="0.3">
      <c r="A103" s="24" t="s">
        <v>78</v>
      </c>
      <c r="B103" s="42" t="s">
        <v>152</v>
      </c>
      <c r="C103" s="43">
        <v>10</v>
      </c>
      <c r="D103" s="34">
        <v>17</v>
      </c>
      <c r="E103" s="34">
        <v>1</v>
      </c>
      <c r="F103" s="43">
        <v>2128</v>
      </c>
      <c r="G103" s="43">
        <v>240</v>
      </c>
      <c r="H103" s="59">
        <v>368</v>
      </c>
    </row>
    <row r="104" spans="1:8" ht="15.75" thickBot="1" x14ac:dyDescent="0.3">
      <c r="A104" s="22" t="s">
        <v>121</v>
      </c>
      <c r="B104" s="36" t="s">
        <v>160</v>
      </c>
      <c r="C104" s="37" t="s">
        <v>147</v>
      </c>
      <c r="D104" s="38" t="s">
        <v>147</v>
      </c>
      <c r="E104" s="38">
        <v>0</v>
      </c>
      <c r="F104" s="37" t="s">
        <v>148</v>
      </c>
      <c r="G104" s="37" t="s">
        <v>149</v>
      </c>
      <c r="H104" s="57">
        <f>H105+H115+H128</f>
        <v>7695.4</v>
      </c>
    </row>
    <row r="105" spans="1:8" ht="15.75" thickBot="1" x14ac:dyDescent="0.3">
      <c r="A105" s="23" t="s">
        <v>122</v>
      </c>
      <c r="B105" s="39" t="s">
        <v>160</v>
      </c>
      <c r="C105" s="40" t="s">
        <v>146</v>
      </c>
      <c r="D105" s="41" t="s">
        <v>147</v>
      </c>
      <c r="E105" s="41">
        <v>0</v>
      </c>
      <c r="F105" s="40" t="s">
        <v>148</v>
      </c>
      <c r="G105" s="40" t="s">
        <v>149</v>
      </c>
      <c r="H105" s="58">
        <f>H106</f>
        <v>1827.5</v>
      </c>
    </row>
    <row r="106" spans="1:8" ht="48.75" thickBot="1" x14ac:dyDescent="0.3">
      <c r="A106" s="25" t="s">
        <v>123</v>
      </c>
      <c r="B106" s="42" t="s">
        <v>160</v>
      </c>
      <c r="C106" s="43" t="s">
        <v>146</v>
      </c>
      <c r="D106" s="34">
        <v>12</v>
      </c>
      <c r="E106" s="34">
        <v>0</v>
      </c>
      <c r="F106" s="43" t="s">
        <v>148</v>
      </c>
      <c r="G106" s="43" t="s">
        <v>149</v>
      </c>
      <c r="H106" s="59">
        <f>H107+H111</f>
        <v>1827.5</v>
      </c>
    </row>
    <row r="107" spans="1:8" ht="24.75" thickBot="1" x14ac:dyDescent="0.3">
      <c r="A107" s="25" t="s">
        <v>177</v>
      </c>
      <c r="B107" s="42" t="s">
        <v>160</v>
      </c>
      <c r="C107" s="43" t="s">
        <v>146</v>
      </c>
      <c r="D107" s="34" t="s">
        <v>175</v>
      </c>
      <c r="E107" s="34" t="s">
        <v>163</v>
      </c>
      <c r="F107" s="43" t="s">
        <v>148</v>
      </c>
      <c r="G107" s="43" t="s">
        <v>149</v>
      </c>
      <c r="H107" s="59">
        <f t="shared" ref="H107:H108" si="11">H108</f>
        <v>468</v>
      </c>
    </row>
    <row r="108" spans="1:8" ht="48.75" thickBot="1" x14ac:dyDescent="0.3">
      <c r="A108" s="25" t="s">
        <v>178</v>
      </c>
      <c r="B108" s="42" t="s">
        <v>160</v>
      </c>
      <c r="C108" s="43" t="s">
        <v>146</v>
      </c>
      <c r="D108" s="34" t="s">
        <v>175</v>
      </c>
      <c r="E108" s="34" t="s">
        <v>163</v>
      </c>
      <c r="F108" s="43" t="s">
        <v>176</v>
      </c>
      <c r="G108" s="43" t="s">
        <v>149</v>
      </c>
      <c r="H108" s="59">
        <f t="shared" si="11"/>
        <v>468</v>
      </c>
    </row>
    <row r="109" spans="1:8" ht="15.75" thickBot="1" x14ac:dyDescent="0.3">
      <c r="A109" s="25" t="s">
        <v>77</v>
      </c>
      <c r="B109" s="42" t="s">
        <v>160</v>
      </c>
      <c r="C109" s="43" t="s">
        <v>146</v>
      </c>
      <c r="D109" s="34" t="s">
        <v>175</v>
      </c>
      <c r="E109" s="34" t="s">
        <v>163</v>
      </c>
      <c r="F109" s="43" t="s">
        <v>176</v>
      </c>
      <c r="G109" s="43" t="s">
        <v>165</v>
      </c>
      <c r="H109" s="59">
        <f>H110</f>
        <v>468</v>
      </c>
    </row>
    <row r="110" spans="1:8" ht="24.75" thickBot="1" x14ac:dyDescent="0.3">
      <c r="A110" s="24" t="s">
        <v>78</v>
      </c>
      <c r="B110" s="42" t="s">
        <v>160</v>
      </c>
      <c r="C110" s="43" t="s">
        <v>146</v>
      </c>
      <c r="D110" s="34" t="s">
        <v>175</v>
      </c>
      <c r="E110" s="34" t="s">
        <v>163</v>
      </c>
      <c r="F110" s="43" t="s">
        <v>176</v>
      </c>
      <c r="G110" s="43" t="s">
        <v>166</v>
      </c>
      <c r="H110" s="59">
        <v>468</v>
      </c>
    </row>
    <row r="111" spans="1:8" ht="24.75" thickBot="1" x14ac:dyDescent="0.3">
      <c r="A111" s="25" t="s">
        <v>124</v>
      </c>
      <c r="B111" s="42" t="s">
        <v>160</v>
      </c>
      <c r="C111" s="43" t="s">
        <v>146</v>
      </c>
      <c r="D111" s="34">
        <v>12</v>
      </c>
      <c r="E111" s="34">
        <v>4</v>
      </c>
      <c r="F111" s="43" t="s">
        <v>148</v>
      </c>
      <c r="G111" s="43" t="s">
        <v>149</v>
      </c>
      <c r="H111" s="59">
        <f t="shared" ref="H111:H112" si="12">H112</f>
        <v>1359.5</v>
      </c>
    </row>
    <row r="112" spans="1:8" ht="48.75" thickBot="1" x14ac:dyDescent="0.3">
      <c r="A112" s="25" t="s">
        <v>125</v>
      </c>
      <c r="B112" s="42" t="s">
        <v>160</v>
      </c>
      <c r="C112" s="43" t="s">
        <v>146</v>
      </c>
      <c r="D112" s="34">
        <v>12</v>
      </c>
      <c r="E112" s="44">
        <v>4</v>
      </c>
      <c r="F112" s="43">
        <v>2108</v>
      </c>
      <c r="G112" s="43" t="s">
        <v>149</v>
      </c>
      <c r="H112" s="59">
        <f t="shared" si="12"/>
        <v>1359.5</v>
      </c>
    </row>
    <row r="113" spans="1:8" ht="15.75" thickBot="1" x14ac:dyDescent="0.3">
      <c r="A113" s="25" t="s">
        <v>79</v>
      </c>
      <c r="B113" s="42" t="s">
        <v>160</v>
      </c>
      <c r="C113" s="43" t="s">
        <v>146</v>
      </c>
      <c r="D113" s="34">
        <v>12</v>
      </c>
      <c r="E113" s="44">
        <v>4</v>
      </c>
      <c r="F113" s="43">
        <v>2108</v>
      </c>
      <c r="G113" s="43">
        <v>800</v>
      </c>
      <c r="H113" s="59">
        <f>H114</f>
        <v>1359.5</v>
      </c>
    </row>
    <row r="114" spans="1:8" ht="36.75" thickBot="1" x14ac:dyDescent="0.3">
      <c r="A114" s="25" t="s">
        <v>126</v>
      </c>
      <c r="B114" s="42" t="s">
        <v>160</v>
      </c>
      <c r="C114" s="43" t="s">
        <v>146</v>
      </c>
      <c r="D114" s="34">
        <v>12</v>
      </c>
      <c r="E114" s="44">
        <v>4</v>
      </c>
      <c r="F114" s="43">
        <v>2108</v>
      </c>
      <c r="G114" s="43">
        <v>810</v>
      </c>
      <c r="H114" s="59">
        <v>1359.5</v>
      </c>
    </row>
    <row r="115" spans="1:8" ht="15.75" thickBot="1" x14ac:dyDescent="0.3">
      <c r="A115" s="23" t="s">
        <v>127</v>
      </c>
      <c r="B115" s="39" t="s">
        <v>160</v>
      </c>
      <c r="C115" s="40" t="s">
        <v>150</v>
      </c>
      <c r="D115" s="41" t="s">
        <v>147</v>
      </c>
      <c r="E115" s="41">
        <v>0</v>
      </c>
      <c r="F115" s="40" t="s">
        <v>148</v>
      </c>
      <c r="G115" s="40" t="s">
        <v>149</v>
      </c>
      <c r="H115" s="58">
        <f>H116</f>
        <v>4024.9</v>
      </c>
    </row>
    <row r="116" spans="1:8" ht="48.75" thickBot="1" x14ac:dyDescent="0.3">
      <c r="A116" s="25" t="s">
        <v>123</v>
      </c>
      <c r="B116" s="42" t="s">
        <v>160</v>
      </c>
      <c r="C116" s="43" t="s">
        <v>150</v>
      </c>
      <c r="D116" s="34">
        <v>12</v>
      </c>
      <c r="E116" s="34">
        <v>0</v>
      </c>
      <c r="F116" s="43" t="s">
        <v>148</v>
      </c>
      <c r="G116" s="43" t="s">
        <v>149</v>
      </c>
      <c r="H116" s="60">
        <f>H117+H124</f>
        <v>4024.9</v>
      </c>
    </row>
    <row r="117" spans="1:8" ht="24.75" thickBot="1" x14ac:dyDescent="0.3">
      <c r="A117" s="25" t="s">
        <v>282</v>
      </c>
      <c r="B117" s="42" t="s">
        <v>160</v>
      </c>
      <c r="C117" s="43" t="s">
        <v>150</v>
      </c>
      <c r="D117" s="34" t="s">
        <v>175</v>
      </c>
      <c r="E117" s="34" t="s">
        <v>153</v>
      </c>
      <c r="F117" s="43" t="s">
        <v>148</v>
      </c>
      <c r="G117" s="43" t="s">
        <v>149</v>
      </c>
      <c r="H117" s="60">
        <f>H119+H121</f>
        <v>514.6</v>
      </c>
    </row>
    <row r="118" spans="1:8" ht="48.75" thickBot="1" x14ac:dyDescent="0.3">
      <c r="A118" s="25" t="s">
        <v>178</v>
      </c>
      <c r="B118" s="42" t="s">
        <v>160</v>
      </c>
      <c r="C118" s="43" t="s">
        <v>150</v>
      </c>
      <c r="D118" s="34" t="s">
        <v>175</v>
      </c>
      <c r="E118" s="34" t="s">
        <v>153</v>
      </c>
      <c r="F118" s="43" t="s">
        <v>176</v>
      </c>
      <c r="G118" s="43" t="s">
        <v>149</v>
      </c>
      <c r="H118" s="60">
        <f>H119</f>
        <v>500</v>
      </c>
    </row>
    <row r="119" spans="1:8" ht="15.75" thickBot="1" x14ac:dyDescent="0.3">
      <c r="A119" s="25" t="s">
        <v>77</v>
      </c>
      <c r="B119" s="42" t="s">
        <v>160</v>
      </c>
      <c r="C119" s="43" t="s">
        <v>150</v>
      </c>
      <c r="D119" s="34" t="s">
        <v>175</v>
      </c>
      <c r="E119" s="34" t="s">
        <v>153</v>
      </c>
      <c r="F119" s="43" t="s">
        <v>176</v>
      </c>
      <c r="G119" s="43" t="s">
        <v>165</v>
      </c>
      <c r="H119" s="60">
        <f>H120</f>
        <v>500</v>
      </c>
    </row>
    <row r="120" spans="1:8" ht="24.75" thickBot="1" x14ac:dyDescent="0.3">
      <c r="A120" s="25" t="s">
        <v>283</v>
      </c>
      <c r="B120" s="42" t="s">
        <v>160</v>
      </c>
      <c r="C120" s="43" t="s">
        <v>150</v>
      </c>
      <c r="D120" s="34" t="s">
        <v>175</v>
      </c>
      <c r="E120" s="34" t="s">
        <v>153</v>
      </c>
      <c r="F120" s="43" t="s">
        <v>176</v>
      </c>
      <c r="G120" s="43" t="s">
        <v>166</v>
      </c>
      <c r="H120" s="60">
        <v>500</v>
      </c>
    </row>
    <row r="121" spans="1:8" ht="24.75" thickBot="1" x14ac:dyDescent="0.3">
      <c r="A121" s="25" t="s">
        <v>89</v>
      </c>
      <c r="B121" s="42" t="s">
        <v>160</v>
      </c>
      <c r="C121" s="43" t="s">
        <v>150</v>
      </c>
      <c r="D121" s="34" t="s">
        <v>175</v>
      </c>
      <c r="E121" s="34" t="s">
        <v>153</v>
      </c>
      <c r="F121" s="43" t="s">
        <v>164</v>
      </c>
      <c r="G121" s="43" t="s">
        <v>149</v>
      </c>
      <c r="H121" s="60">
        <f t="shared" ref="H121" si="13">H122</f>
        <v>14.6</v>
      </c>
    </row>
    <row r="122" spans="1:8" ht="15.75" thickBot="1" x14ac:dyDescent="0.3">
      <c r="A122" s="25" t="s">
        <v>77</v>
      </c>
      <c r="B122" s="42" t="s">
        <v>160</v>
      </c>
      <c r="C122" s="43" t="s">
        <v>150</v>
      </c>
      <c r="D122" s="34" t="s">
        <v>175</v>
      </c>
      <c r="E122" s="34" t="s">
        <v>153</v>
      </c>
      <c r="F122" s="43" t="s">
        <v>164</v>
      </c>
      <c r="G122" s="43" t="s">
        <v>165</v>
      </c>
      <c r="H122" s="60">
        <f>H123</f>
        <v>14.6</v>
      </c>
    </row>
    <row r="123" spans="1:8" ht="24.75" thickBot="1" x14ac:dyDescent="0.3">
      <c r="A123" s="25" t="s">
        <v>283</v>
      </c>
      <c r="B123" s="42" t="s">
        <v>160</v>
      </c>
      <c r="C123" s="43" t="s">
        <v>150</v>
      </c>
      <c r="D123" s="34" t="s">
        <v>175</v>
      </c>
      <c r="E123" s="34" t="s">
        <v>153</v>
      </c>
      <c r="F123" s="43" t="s">
        <v>164</v>
      </c>
      <c r="G123" s="43" t="s">
        <v>166</v>
      </c>
      <c r="H123" s="60">
        <v>14.6</v>
      </c>
    </row>
    <row r="124" spans="1:8" ht="24.75" thickBot="1" x14ac:dyDescent="0.3">
      <c r="A124" s="25" t="s">
        <v>124</v>
      </c>
      <c r="B124" s="42" t="s">
        <v>160</v>
      </c>
      <c r="C124" s="43" t="s">
        <v>150</v>
      </c>
      <c r="D124" s="34">
        <v>12</v>
      </c>
      <c r="E124" s="34">
        <v>4</v>
      </c>
      <c r="F124" s="43" t="s">
        <v>148</v>
      </c>
      <c r="G124" s="43" t="s">
        <v>149</v>
      </c>
      <c r="H124" s="60">
        <f t="shared" ref="H124:H125" si="14">H125</f>
        <v>3510.3</v>
      </c>
    </row>
    <row r="125" spans="1:8" ht="48.75" thickBot="1" x14ac:dyDescent="0.3">
      <c r="A125" s="25" t="s">
        <v>125</v>
      </c>
      <c r="B125" s="42" t="s">
        <v>160</v>
      </c>
      <c r="C125" s="43" t="s">
        <v>150</v>
      </c>
      <c r="D125" s="34">
        <v>12</v>
      </c>
      <c r="E125" s="44">
        <v>4</v>
      </c>
      <c r="F125" s="43">
        <v>2108</v>
      </c>
      <c r="G125" s="43" t="s">
        <v>149</v>
      </c>
      <c r="H125" s="60">
        <f t="shared" si="14"/>
        <v>3510.3</v>
      </c>
    </row>
    <row r="126" spans="1:8" ht="15.75" thickBot="1" x14ac:dyDescent="0.3">
      <c r="A126" s="25" t="s">
        <v>79</v>
      </c>
      <c r="B126" s="42" t="s">
        <v>160</v>
      </c>
      <c r="C126" s="43" t="s">
        <v>150</v>
      </c>
      <c r="D126" s="34">
        <v>12</v>
      </c>
      <c r="E126" s="44">
        <v>4</v>
      </c>
      <c r="F126" s="43">
        <v>2108</v>
      </c>
      <c r="G126" s="43">
        <v>800</v>
      </c>
      <c r="H126" s="60">
        <f>H127</f>
        <v>3510.3</v>
      </c>
    </row>
    <row r="127" spans="1:8" ht="36.75" thickBot="1" x14ac:dyDescent="0.3">
      <c r="A127" s="25" t="s">
        <v>126</v>
      </c>
      <c r="B127" s="42" t="s">
        <v>160</v>
      </c>
      <c r="C127" s="43" t="s">
        <v>150</v>
      </c>
      <c r="D127" s="34">
        <v>12</v>
      </c>
      <c r="E127" s="44">
        <v>4</v>
      </c>
      <c r="F127" s="43">
        <v>2108</v>
      </c>
      <c r="G127" s="43">
        <v>810</v>
      </c>
      <c r="H127" s="60">
        <v>3510.3</v>
      </c>
    </row>
    <row r="128" spans="1:8" ht="15.75" thickBot="1" x14ac:dyDescent="0.3">
      <c r="A128" s="23" t="s">
        <v>128</v>
      </c>
      <c r="B128" s="39" t="s">
        <v>160</v>
      </c>
      <c r="C128" s="40" t="s">
        <v>155</v>
      </c>
      <c r="D128" s="41" t="s">
        <v>147</v>
      </c>
      <c r="E128" s="41">
        <v>0</v>
      </c>
      <c r="F128" s="40" t="s">
        <v>148</v>
      </c>
      <c r="G128" s="40" t="s">
        <v>149</v>
      </c>
      <c r="H128" s="58">
        <f>H129+H134+H143</f>
        <v>1843</v>
      </c>
    </row>
    <row r="129" spans="1:8" ht="36.75" hidden="1" thickBot="1" x14ac:dyDescent="0.3">
      <c r="A129" s="25" t="s">
        <v>129</v>
      </c>
      <c r="B129" s="42" t="s">
        <v>160</v>
      </c>
      <c r="C129" s="43" t="s">
        <v>155</v>
      </c>
      <c r="D129" s="34" t="s">
        <v>161</v>
      </c>
      <c r="E129" s="34">
        <v>0</v>
      </c>
      <c r="F129" s="43" t="s">
        <v>148</v>
      </c>
      <c r="G129" s="43" t="s">
        <v>149</v>
      </c>
      <c r="H129" s="60">
        <f>H130</f>
        <v>0</v>
      </c>
    </row>
    <row r="130" spans="1:8" ht="36.75" hidden="1" thickBot="1" x14ac:dyDescent="0.3">
      <c r="A130" s="25" t="s">
        <v>130</v>
      </c>
      <c r="B130" s="42" t="s">
        <v>160</v>
      </c>
      <c r="C130" s="43" t="s">
        <v>155</v>
      </c>
      <c r="D130" s="34" t="s">
        <v>161</v>
      </c>
      <c r="E130" s="44">
        <v>5</v>
      </c>
      <c r="F130" s="43" t="s">
        <v>148</v>
      </c>
      <c r="G130" s="43" t="s">
        <v>149</v>
      </c>
      <c r="H130" s="60">
        <f t="shared" ref="H130:H131" si="15">H131</f>
        <v>0</v>
      </c>
    </row>
    <row r="131" spans="1:8" ht="36.75" hidden="1" thickBot="1" x14ac:dyDescent="0.3">
      <c r="A131" s="25" t="s">
        <v>131</v>
      </c>
      <c r="B131" s="42" t="s">
        <v>160</v>
      </c>
      <c r="C131" s="43" t="s">
        <v>155</v>
      </c>
      <c r="D131" s="34" t="s">
        <v>161</v>
      </c>
      <c r="E131" s="44">
        <v>5</v>
      </c>
      <c r="F131" s="43">
        <v>2108</v>
      </c>
      <c r="G131" s="43" t="s">
        <v>148</v>
      </c>
      <c r="H131" s="60">
        <f t="shared" si="15"/>
        <v>0</v>
      </c>
    </row>
    <row r="132" spans="1:8" ht="15.75" hidden="1" thickBot="1" x14ac:dyDescent="0.3">
      <c r="A132" s="24" t="s">
        <v>77</v>
      </c>
      <c r="B132" s="42" t="s">
        <v>160</v>
      </c>
      <c r="C132" s="43" t="s">
        <v>155</v>
      </c>
      <c r="D132" s="34" t="s">
        <v>161</v>
      </c>
      <c r="E132" s="44">
        <v>5</v>
      </c>
      <c r="F132" s="43">
        <v>2108</v>
      </c>
      <c r="G132" s="43">
        <v>200</v>
      </c>
      <c r="H132" s="60">
        <f>H133</f>
        <v>0</v>
      </c>
    </row>
    <row r="133" spans="1:8" ht="24.75" hidden="1" thickBot="1" x14ac:dyDescent="0.3">
      <c r="A133" s="24" t="s">
        <v>78</v>
      </c>
      <c r="B133" s="42" t="s">
        <v>160</v>
      </c>
      <c r="C133" s="43" t="s">
        <v>155</v>
      </c>
      <c r="D133" s="34" t="s">
        <v>161</v>
      </c>
      <c r="E133" s="44">
        <v>5</v>
      </c>
      <c r="F133" s="43">
        <v>2108</v>
      </c>
      <c r="G133" s="43">
        <v>240</v>
      </c>
      <c r="H133" s="60">
        <v>0</v>
      </c>
    </row>
    <row r="134" spans="1:8" ht="48.75" thickBot="1" x14ac:dyDescent="0.3">
      <c r="A134" s="25" t="s">
        <v>123</v>
      </c>
      <c r="B134" s="42" t="s">
        <v>160</v>
      </c>
      <c r="C134" s="43" t="s">
        <v>155</v>
      </c>
      <c r="D134" s="34" t="s">
        <v>175</v>
      </c>
      <c r="E134" s="44" t="s">
        <v>151</v>
      </c>
      <c r="F134" s="43" t="s">
        <v>148</v>
      </c>
      <c r="G134" s="43" t="s">
        <v>149</v>
      </c>
      <c r="H134" s="60">
        <f>H135+H139</f>
        <v>600</v>
      </c>
    </row>
    <row r="135" spans="1:8" ht="24.75" thickBot="1" x14ac:dyDescent="0.3">
      <c r="A135" s="25" t="s">
        <v>177</v>
      </c>
      <c r="B135" s="42" t="s">
        <v>160</v>
      </c>
      <c r="C135" s="43" t="s">
        <v>155</v>
      </c>
      <c r="D135" s="34" t="s">
        <v>175</v>
      </c>
      <c r="E135" s="44" t="s">
        <v>163</v>
      </c>
      <c r="F135" s="43" t="s">
        <v>148</v>
      </c>
      <c r="G135" s="43" t="s">
        <v>149</v>
      </c>
      <c r="H135" s="60">
        <f t="shared" ref="H135:H136" si="16">H136</f>
        <v>600</v>
      </c>
    </row>
    <row r="136" spans="1:8" ht="48.75" thickBot="1" x14ac:dyDescent="0.3">
      <c r="A136" s="25" t="s">
        <v>178</v>
      </c>
      <c r="B136" s="42" t="s">
        <v>160</v>
      </c>
      <c r="C136" s="43" t="s">
        <v>155</v>
      </c>
      <c r="D136" s="34" t="s">
        <v>175</v>
      </c>
      <c r="E136" s="44" t="s">
        <v>163</v>
      </c>
      <c r="F136" s="43" t="s">
        <v>176</v>
      </c>
      <c r="G136" s="43" t="s">
        <v>149</v>
      </c>
      <c r="H136" s="60">
        <f t="shared" si="16"/>
        <v>600</v>
      </c>
    </row>
    <row r="137" spans="1:8" ht="15.75" thickBot="1" x14ac:dyDescent="0.3">
      <c r="A137" s="24" t="s">
        <v>77</v>
      </c>
      <c r="B137" s="42" t="s">
        <v>160</v>
      </c>
      <c r="C137" s="43" t="s">
        <v>155</v>
      </c>
      <c r="D137" s="34" t="s">
        <v>175</v>
      </c>
      <c r="E137" s="44" t="s">
        <v>163</v>
      </c>
      <c r="F137" s="43" t="s">
        <v>176</v>
      </c>
      <c r="G137" s="43" t="s">
        <v>165</v>
      </c>
      <c r="H137" s="60">
        <f>H138</f>
        <v>600</v>
      </c>
    </row>
    <row r="138" spans="1:8" ht="24.75" thickBot="1" x14ac:dyDescent="0.3">
      <c r="A138" s="24" t="s">
        <v>78</v>
      </c>
      <c r="B138" s="42" t="s">
        <v>160</v>
      </c>
      <c r="C138" s="43" t="s">
        <v>155</v>
      </c>
      <c r="D138" s="34" t="s">
        <v>175</v>
      </c>
      <c r="E138" s="44" t="s">
        <v>163</v>
      </c>
      <c r="F138" s="43" t="s">
        <v>176</v>
      </c>
      <c r="G138" s="43" t="s">
        <v>166</v>
      </c>
      <c r="H138" s="60">
        <v>600</v>
      </c>
    </row>
    <row r="139" spans="1:8" ht="26.25" hidden="1" thickBot="1" x14ac:dyDescent="0.3">
      <c r="A139" s="125" t="s">
        <v>314</v>
      </c>
      <c r="B139" s="42" t="s">
        <v>160</v>
      </c>
      <c r="C139" s="43" t="s">
        <v>155</v>
      </c>
      <c r="D139" s="34" t="s">
        <v>175</v>
      </c>
      <c r="E139" s="44" t="s">
        <v>170</v>
      </c>
      <c r="F139" s="43" t="s">
        <v>148</v>
      </c>
      <c r="G139" s="43" t="s">
        <v>149</v>
      </c>
      <c r="H139" s="60">
        <f t="shared" ref="H139:H140" si="17">H140</f>
        <v>0</v>
      </c>
    </row>
    <row r="140" spans="1:8" ht="51.75" hidden="1" thickBot="1" x14ac:dyDescent="0.3">
      <c r="A140" s="125" t="s">
        <v>315</v>
      </c>
      <c r="B140" s="42" t="s">
        <v>160</v>
      </c>
      <c r="C140" s="43" t="s">
        <v>155</v>
      </c>
      <c r="D140" s="34" t="s">
        <v>175</v>
      </c>
      <c r="E140" s="44" t="s">
        <v>170</v>
      </c>
      <c r="F140" s="43" t="s">
        <v>176</v>
      </c>
      <c r="G140" s="43" t="s">
        <v>149</v>
      </c>
      <c r="H140" s="60">
        <f t="shared" si="17"/>
        <v>0</v>
      </c>
    </row>
    <row r="141" spans="1:8" ht="15.75" hidden="1" thickBot="1" x14ac:dyDescent="0.3">
      <c r="A141" s="24" t="s">
        <v>77</v>
      </c>
      <c r="B141" s="42" t="s">
        <v>160</v>
      </c>
      <c r="C141" s="43" t="s">
        <v>155</v>
      </c>
      <c r="D141" s="34" t="s">
        <v>175</v>
      </c>
      <c r="E141" s="44" t="s">
        <v>170</v>
      </c>
      <c r="F141" s="43" t="s">
        <v>176</v>
      </c>
      <c r="G141" s="43" t="s">
        <v>165</v>
      </c>
      <c r="H141" s="60">
        <f>H142</f>
        <v>0</v>
      </c>
    </row>
    <row r="142" spans="1:8" ht="24.75" hidden="1" thickBot="1" x14ac:dyDescent="0.3">
      <c r="A142" s="24" t="s">
        <v>78</v>
      </c>
      <c r="B142" s="42" t="s">
        <v>160</v>
      </c>
      <c r="C142" s="43" t="s">
        <v>155</v>
      </c>
      <c r="D142" s="34" t="s">
        <v>175</v>
      </c>
      <c r="E142" s="44" t="s">
        <v>170</v>
      </c>
      <c r="F142" s="43" t="s">
        <v>176</v>
      </c>
      <c r="G142" s="43" t="s">
        <v>166</v>
      </c>
      <c r="H142" s="60">
        <v>0</v>
      </c>
    </row>
    <row r="143" spans="1:8" ht="36.75" thickBot="1" x14ac:dyDescent="0.3">
      <c r="A143" s="25" t="s">
        <v>114</v>
      </c>
      <c r="B143" s="42" t="s">
        <v>160</v>
      </c>
      <c r="C143" s="43" t="s">
        <v>155</v>
      </c>
      <c r="D143" s="34">
        <v>18</v>
      </c>
      <c r="E143" s="34">
        <v>0</v>
      </c>
      <c r="F143" s="43" t="s">
        <v>148</v>
      </c>
      <c r="G143" s="43" t="s">
        <v>149</v>
      </c>
      <c r="H143" s="60">
        <f t="shared" ref="H143:H145" si="18">H144</f>
        <v>1243</v>
      </c>
    </row>
    <row r="144" spans="1:8" ht="15.75" thickBot="1" x14ac:dyDescent="0.3">
      <c r="A144" s="25" t="s">
        <v>115</v>
      </c>
      <c r="B144" s="42" t="s">
        <v>160</v>
      </c>
      <c r="C144" s="43" t="s">
        <v>155</v>
      </c>
      <c r="D144" s="34">
        <v>18</v>
      </c>
      <c r="E144" s="34">
        <v>6</v>
      </c>
      <c r="F144" s="43" t="s">
        <v>148</v>
      </c>
      <c r="G144" s="43" t="s">
        <v>149</v>
      </c>
      <c r="H144" s="60">
        <f t="shared" si="18"/>
        <v>1243</v>
      </c>
    </row>
    <row r="145" spans="1:8" ht="48.75" thickBot="1" x14ac:dyDescent="0.3">
      <c r="A145" s="25" t="s">
        <v>132</v>
      </c>
      <c r="B145" s="42" t="s">
        <v>160</v>
      </c>
      <c r="C145" s="43" t="s">
        <v>155</v>
      </c>
      <c r="D145" s="34">
        <v>18</v>
      </c>
      <c r="E145" s="34">
        <v>6</v>
      </c>
      <c r="F145" s="43">
        <v>2108</v>
      </c>
      <c r="G145" s="43" t="s">
        <v>149</v>
      </c>
      <c r="H145" s="60">
        <f t="shared" si="18"/>
        <v>1243</v>
      </c>
    </row>
    <row r="146" spans="1:8" ht="15.75" thickBot="1" x14ac:dyDescent="0.3">
      <c r="A146" s="24" t="s">
        <v>77</v>
      </c>
      <c r="B146" s="42" t="s">
        <v>160</v>
      </c>
      <c r="C146" s="43" t="s">
        <v>155</v>
      </c>
      <c r="D146" s="34">
        <v>18</v>
      </c>
      <c r="E146" s="34">
        <v>6</v>
      </c>
      <c r="F146" s="43">
        <v>2108</v>
      </c>
      <c r="G146" s="43">
        <v>200</v>
      </c>
      <c r="H146" s="60">
        <f>H147</f>
        <v>1243</v>
      </c>
    </row>
    <row r="147" spans="1:8" ht="24.75" thickBot="1" x14ac:dyDescent="0.3">
      <c r="A147" s="24" t="s">
        <v>78</v>
      </c>
      <c r="B147" s="42" t="s">
        <v>160</v>
      </c>
      <c r="C147" s="43" t="s">
        <v>155</v>
      </c>
      <c r="D147" s="34">
        <v>18</v>
      </c>
      <c r="E147" s="34">
        <v>6</v>
      </c>
      <c r="F147" s="43">
        <v>2108</v>
      </c>
      <c r="G147" s="43">
        <v>240</v>
      </c>
      <c r="H147" s="60">
        <v>1243</v>
      </c>
    </row>
    <row r="148" spans="1:8" ht="15.75" thickBot="1" x14ac:dyDescent="0.3">
      <c r="A148" s="27" t="s">
        <v>134</v>
      </c>
      <c r="B148" s="48">
        <v>10</v>
      </c>
      <c r="C148" s="49" t="s">
        <v>147</v>
      </c>
      <c r="D148" s="50" t="s">
        <v>147</v>
      </c>
      <c r="E148" s="50">
        <v>0</v>
      </c>
      <c r="F148" s="49" t="s">
        <v>148</v>
      </c>
      <c r="G148" s="49" t="s">
        <v>149</v>
      </c>
      <c r="H148" s="57">
        <f>H149</f>
        <v>180</v>
      </c>
    </row>
    <row r="149" spans="1:8" ht="15.75" thickBot="1" x14ac:dyDescent="0.3">
      <c r="A149" s="28" t="s">
        <v>135</v>
      </c>
      <c r="B149" s="51">
        <v>10</v>
      </c>
      <c r="C149" s="52" t="s">
        <v>146</v>
      </c>
      <c r="D149" s="53" t="s">
        <v>147</v>
      </c>
      <c r="E149" s="53">
        <v>0</v>
      </c>
      <c r="F149" s="52" t="s">
        <v>148</v>
      </c>
      <c r="G149" s="52" t="s">
        <v>149</v>
      </c>
      <c r="H149" s="58">
        <f>H150</f>
        <v>180</v>
      </c>
    </row>
    <row r="150" spans="1:8" ht="36.75" thickBot="1" x14ac:dyDescent="0.3">
      <c r="A150" s="25" t="s">
        <v>179</v>
      </c>
      <c r="B150" s="54">
        <v>10</v>
      </c>
      <c r="C150" s="55" t="s">
        <v>146</v>
      </c>
      <c r="D150" s="56" t="s">
        <v>169</v>
      </c>
      <c r="E150" s="56">
        <v>0</v>
      </c>
      <c r="F150" s="55" t="s">
        <v>148</v>
      </c>
      <c r="G150" s="55" t="s">
        <v>149</v>
      </c>
      <c r="H150" s="59">
        <f t="shared" ref="H150:H152" si="19">H151</f>
        <v>180</v>
      </c>
    </row>
    <row r="151" spans="1:8" ht="15.75" thickBot="1" x14ac:dyDescent="0.3">
      <c r="A151" s="25" t="s">
        <v>172</v>
      </c>
      <c r="B151" s="54">
        <v>10</v>
      </c>
      <c r="C151" s="55" t="s">
        <v>146</v>
      </c>
      <c r="D151" s="56" t="s">
        <v>169</v>
      </c>
      <c r="E151" s="56" t="s">
        <v>170</v>
      </c>
      <c r="F151" s="55" t="s">
        <v>148</v>
      </c>
      <c r="G151" s="55" t="s">
        <v>149</v>
      </c>
      <c r="H151" s="59">
        <f t="shared" si="19"/>
        <v>180</v>
      </c>
    </row>
    <row r="152" spans="1:8" ht="72.75" thickBot="1" x14ac:dyDescent="0.3">
      <c r="A152" s="25" t="s">
        <v>180</v>
      </c>
      <c r="B152" s="54">
        <v>10</v>
      </c>
      <c r="C152" s="55" t="s">
        <v>146</v>
      </c>
      <c r="D152" s="56" t="s">
        <v>169</v>
      </c>
      <c r="E152" s="56" t="s">
        <v>170</v>
      </c>
      <c r="F152" s="55" t="s">
        <v>176</v>
      </c>
      <c r="G152" s="55" t="s">
        <v>149</v>
      </c>
      <c r="H152" s="59">
        <f t="shared" si="19"/>
        <v>180</v>
      </c>
    </row>
    <row r="153" spans="1:8" ht="15.75" thickBot="1" x14ac:dyDescent="0.3">
      <c r="A153" s="29" t="s">
        <v>136</v>
      </c>
      <c r="B153" s="54">
        <v>10</v>
      </c>
      <c r="C153" s="55" t="s">
        <v>146</v>
      </c>
      <c r="D153" s="56" t="s">
        <v>169</v>
      </c>
      <c r="E153" s="56" t="s">
        <v>170</v>
      </c>
      <c r="F153" s="55" t="s">
        <v>176</v>
      </c>
      <c r="G153" s="55">
        <v>300</v>
      </c>
      <c r="H153" s="59">
        <f>H154</f>
        <v>180</v>
      </c>
    </row>
    <row r="154" spans="1:8" ht="24.75" thickBot="1" x14ac:dyDescent="0.3">
      <c r="A154" s="29" t="s">
        <v>137</v>
      </c>
      <c r="B154" s="54">
        <v>10</v>
      </c>
      <c r="C154" s="55" t="s">
        <v>146</v>
      </c>
      <c r="D154" s="56" t="s">
        <v>169</v>
      </c>
      <c r="E154" s="56" t="s">
        <v>170</v>
      </c>
      <c r="F154" s="55" t="s">
        <v>176</v>
      </c>
      <c r="G154" s="55">
        <v>320</v>
      </c>
      <c r="H154" s="59">
        <v>180</v>
      </c>
    </row>
    <row r="155" spans="1:8" ht="36.75" thickBot="1" x14ac:dyDescent="0.3">
      <c r="A155" s="27" t="s">
        <v>138</v>
      </c>
      <c r="B155" s="48">
        <v>14</v>
      </c>
      <c r="C155" s="49" t="s">
        <v>147</v>
      </c>
      <c r="D155" s="50" t="s">
        <v>147</v>
      </c>
      <c r="E155" s="50">
        <v>0</v>
      </c>
      <c r="F155" s="49" t="s">
        <v>148</v>
      </c>
      <c r="G155" s="49" t="s">
        <v>149</v>
      </c>
      <c r="H155" s="57">
        <f>H156</f>
        <v>28.2</v>
      </c>
    </row>
    <row r="156" spans="1:8" ht="15.75" thickBot="1" x14ac:dyDescent="0.3">
      <c r="A156" s="28" t="s">
        <v>139</v>
      </c>
      <c r="B156" s="51" t="s">
        <v>190</v>
      </c>
      <c r="C156" s="52" t="s">
        <v>155</v>
      </c>
      <c r="D156" s="53" t="s">
        <v>147</v>
      </c>
      <c r="E156" s="53" t="s">
        <v>151</v>
      </c>
      <c r="F156" s="52" t="s">
        <v>148</v>
      </c>
      <c r="G156" s="52" t="s">
        <v>149</v>
      </c>
      <c r="H156" s="58">
        <f>H157</f>
        <v>28.2</v>
      </c>
    </row>
    <row r="157" spans="1:8" ht="60.75" thickBot="1" x14ac:dyDescent="0.3">
      <c r="A157" s="30" t="s">
        <v>82</v>
      </c>
      <c r="B157" s="54">
        <v>14</v>
      </c>
      <c r="C157" s="55" t="s">
        <v>155</v>
      </c>
      <c r="D157" s="56">
        <v>20</v>
      </c>
      <c r="E157" s="56">
        <v>0</v>
      </c>
      <c r="F157" s="55" t="s">
        <v>148</v>
      </c>
      <c r="G157" s="55" t="s">
        <v>149</v>
      </c>
      <c r="H157" s="60">
        <f t="shared" ref="H157:H159" si="20">H158</f>
        <v>28.2</v>
      </c>
    </row>
    <row r="158" spans="1:8" ht="24.75" thickBot="1" x14ac:dyDescent="0.3">
      <c r="A158" s="30" t="s">
        <v>133</v>
      </c>
      <c r="B158" s="54">
        <v>14</v>
      </c>
      <c r="C158" s="55" t="s">
        <v>155</v>
      </c>
      <c r="D158" s="56">
        <v>20</v>
      </c>
      <c r="E158" s="56">
        <v>2</v>
      </c>
      <c r="F158" s="55" t="s">
        <v>148</v>
      </c>
      <c r="G158" s="55" t="s">
        <v>149</v>
      </c>
      <c r="H158" s="60">
        <f t="shared" si="20"/>
        <v>28.2</v>
      </c>
    </row>
    <row r="159" spans="1:8" ht="15.75" thickBot="1" x14ac:dyDescent="0.3">
      <c r="A159" s="30" t="s">
        <v>140</v>
      </c>
      <c r="B159" s="54">
        <v>14</v>
      </c>
      <c r="C159" s="55" t="s">
        <v>155</v>
      </c>
      <c r="D159" s="56">
        <v>20</v>
      </c>
      <c r="E159" s="56">
        <v>2</v>
      </c>
      <c r="F159" s="55">
        <v>7080</v>
      </c>
      <c r="G159" s="55" t="s">
        <v>149</v>
      </c>
      <c r="H159" s="60">
        <f t="shared" si="20"/>
        <v>28.2</v>
      </c>
    </row>
    <row r="160" spans="1:8" ht="15.75" thickBot="1" x14ac:dyDescent="0.3">
      <c r="A160" s="29" t="s">
        <v>141</v>
      </c>
      <c r="B160" s="54">
        <v>14</v>
      </c>
      <c r="C160" s="55" t="s">
        <v>155</v>
      </c>
      <c r="D160" s="56">
        <v>20</v>
      </c>
      <c r="E160" s="56">
        <v>2</v>
      </c>
      <c r="F160" s="55">
        <v>7080</v>
      </c>
      <c r="G160" s="55">
        <v>500</v>
      </c>
      <c r="H160" s="60">
        <f>H161</f>
        <v>28.2</v>
      </c>
    </row>
    <row r="161" spans="1:8" ht="15.75" thickBot="1" x14ac:dyDescent="0.3">
      <c r="A161" s="30" t="s">
        <v>218</v>
      </c>
      <c r="B161" s="54">
        <v>14</v>
      </c>
      <c r="C161" s="55" t="s">
        <v>155</v>
      </c>
      <c r="D161" s="56">
        <v>20</v>
      </c>
      <c r="E161" s="56">
        <v>2</v>
      </c>
      <c r="F161" s="55">
        <v>7080</v>
      </c>
      <c r="G161" s="55">
        <v>540</v>
      </c>
      <c r="H161" s="60">
        <v>28.2</v>
      </c>
    </row>
    <row r="162" spans="1:8" ht="15.75" thickBot="1" x14ac:dyDescent="0.3">
      <c r="A162" s="28" t="s">
        <v>143</v>
      </c>
      <c r="B162" s="55"/>
      <c r="C162" s="55"/>
      <c r="D162" s="55"/>
      <c r="E162" s="55"/>
      <c r="F162" s="55"/>
      <c r="G162" s="55"/>
      <c r="H162" s="58">
        <f>H12+H63+H69+H82+H104+H148+H155</f>
        <v>49759.799999999996</v>
      </c>
    </row>
  </sheetData>
  <mergeCells count="9">
    <mergeCell ref="G9:G10"/>
    <mergeCell ref="A6:H6"/>
    <mergeCell ref="E1:H5"/>
    <mergeCell ref="A8:H8"/>
    <mergeCell ref="A1:A4"/>
    <mergeCell ref="A9:A10"/>
    <mergeCell ref="B9:B10"/>
    <mergeCell ref="C9:C10"/>
    <mergeCell ref="D9:F9"/>
  </mergeCell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opLeftCell="A170" workbookViewId="0">
      <selection activeCell="A6" sqref="A6:I6"/>
    </sheetView>
  </sheetViews>
  <sheetFormatPr defaultRowHeight="15" x14ac:dyDescent="0.25"/>
  <cols>
    <col min="1" max="1" width="39.42578125" customWidth="1"/>
    <col min="2" max="3" width="3.28515625" bestFit="1" customWidth="1"/>
    <col min="4" max="4" width="4" bestFit="1" customWidth="1"/>
    <col min="5" max="5" width="3.5703125" bestFit="1" customWidth="1"/>
    <col min="6" max="6" width="5" bestFit="1" customWidth="1"/>
    <col min="7" max="7" width="4.42578125" bestFit="1" customWidth="1"/>
  </cols>
  <sheetData>
    <row r="1" spans="1:9" ht="15.75" x14ac:dyDescent="0.25">
      <c r="A1" s="140"/>
      <c r="B1" s="31" t="s">
        <v>144</v>
      </c>
      <c r="C1" s="32"/>
      <c r="D1" s="32"/>
      <c r="E1" s="138" t="s">
        <v>339</v>
      </c>
      <c r="F1" s="138"/>
      <c r="G1" s="138"/>
      <c r="H1" s="138"/>
      <c r="I1" s="134"/>
    </row>
    <row r="2" spans="1:9" x14ac:dyDescent="0.25">
      <c r="A2" s="140"/>
      <c r="B2" s="33"/>
      <c r="C2" s="32"/>
      <c r="D2" s="32"/>
      <c r="E2" s="138"/>
      <c r="F2" s="138"/>
      <c r="G2" s="138"/>
      <c r="H2" s="138"/>
      <c r="I2" s="134"/>
    </row>
    <row r="3" spans="1:9" x14ac:dyDescent="0.25">
      <c r="A3" s="140"/>
      <c r="B3" s="33" t="s">
        <v>145</v>
      </c>
      <c r="C3" s="32"/>
      <c r="D3" s="32"/>
      <c r="E3" s="138"/>
      <c r="F3" s="138"/>
      <c r="G3" s="138"/>
      <c r="H3" s="138"/>
      <c r="I3" s="134"/>
    </row>
    <row r="4" spans="1:9" x14ac:dyDescent="0.25">
      <c r="A4" s="140"/>
      <c r="B4" s="33" t="s">
        <v>54</v>
      </c>
      <c r="C4" s="32"/>
      <c r="D4" s="32"/>
      <c r="E4" s="138"/>
      <c r="F4" s="138"/>
      <c r="G4" s="138"/>
      <c r="H4" s="138"/>
      <c r="I4" s="134"/>
    </row>
    <row r="5" spans="1:9" ht="15.75" x14ac:dyDescent="0.25">
      <c r="A5" s="16"/>
      <c r="B5" s="32"/>
      <c r="C5" s="32"/>
      <c r="D5" s="32"/>
      <c r="E5" s="138"/>
      <c r="F5" s="138"/>
      <c r="G5" s="138"/>
      <c r="H5" s="138"/>
      <c r="I5" s="134"/>
    </row>
    <row r="6" spans="1:9" ht="98.25" customHeight="1" x14ac:dyDescent="0.25">
      <c r="A6" s="132" t="s">
        <v>318</v>
      </c>
      <c r="B6" s="134"/>
      <c r="C6" s="134"/>
      <c r="D6" s="134"/>
      <c r="E6" s="134"/>
      <c r="F6" s="134"/>
      <c r="G6" s="134"/>
      <c r="H6" s="134"/>
      <c r="I6" s="134"/>
    </row>
    <row r="7" spans="1:9" ht="15.75" x14ac:dyDescent="0.25">
      <c r="A7" s="17"/>
      <c r="B7" s="32"/>
      <c r="C7" s="32"/>
      <c r="D7" s="32"/>
      <c r="E7" s="32"/>
      <c r="F7" s="32"/>
      <c r="G7" s="32"/>
    </row>
    <row r="8" spans="1:9" ht="15.75" thickBot="1" x14ac:dyDescent="0.3">
      <c r="A8" s="139" t="s">
        <v>0</v>
      </c>
      <c r="B8" s="135"/>
      <c r="C8" s="135"/>
      <c r="D8" s="135"/>
      <c r="E8" s="135"/>
      <c r="F8" s="135"/>
      <c r="G8" s="135"/>
      <c r="H8" s="135"/>
      <c r="I8" s="135"/>
    </row>
    <row r="9" spans="1:9" ht="24.75" thickBot="1" x14ac:dyDescent="0.3">
      <c r="A9" s="141" t="s">
        <v>59</v>
      </c>
      <c r="B9" s="136" t="s">
        <v>60</v>
      </c>
      <c r="C9" s="136" t="s">
        <v>61</v>
      </c>
      <c r="D9" s="143" t="s">
        <v>62</v>
      </c>
      <c r="E9" s="144"/>
      <c r="F9" s="145"/>
      <c r="G9" s="136" t="s">
        <v>63</v>
      </c>
      <c r="H9" s="19" t="s">
        <v>57</v>
      </c>
      <c r="I9" s="19" t="s">
        <v>58</v>
      </c>
    </row>
    <row r="10" spans="1:9" ht="15.75" thickBot="1" x14ac:dyDescent="0.3">
      <c r="A10" s="142"/>
      <c r="B10" s="137"/>
      <c r="C10" s="137"/>
      <c r="D10" s="34" t="s">
        <v>65</v>
      </c>
      <c r="E10" s="35" t="s">
        <v>66</v>
      </c>
      <c r="F10" s="35" t="s">
        <v>67</v>
      </c>
      <c r="G10" s="137"/>
      <c r="H10" s="20" t="s">
        <v>64</v>
      </c>
      <c r="I10" s="20" t="s">
        <v>64</v>
      </c>
    </row>
    <row r="11" spans="1:9" ht="15.75" thickBot="1" x14ac:dyDescent="0.3">
      <c r="A11" s="21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20">
        <v>8</v>
      </c>
      <c r="I11" s="20">
        <v>9</v>
      </c>
    </row>
    <row r="12" spans="1:9" ht="15.75" thickBot="1" x14ac:dyDescent="0.3">
      <c r="A12" s="22" t="s">
        <v>68</v>
      </c>
      <c r="B12" s="36" t="s">
        <v>146</v>
      </c>
      <c r="C12" s="37" t="s">
        <v>147</v>
      </c>
      <c r="D12" s="38" t="s">
        <v>147</v>
      </c>
      <c r="E12" s="38">
        <v>0</v>
      </c>
      <c r="F12" s="37" t="s">
        <v>148</v>
      </c>
      <c r="G12" s="37" t="s">
        <v>149</v>
      </c>
      <c r="H12" s="57">
        <f>H13+H19+H29+H35</f>
        <v>34707</v>
      </c>
      <c r="I12" s="57">
        <f>I13+I19+I29+I35</f>
        <v>36194</v>
      </c>
    </row>
    <row r="13" spans="1:9" ht="36.75" thickBot="1" x14ac:dyDescent="0.3">
      <c r="A13" s="23" t="s">
        <v>69</v>
      </c>
      <c r="B13" s="39" t="s">
        <v>146</v>
      </c>
      <c r="C13" s="40" t="s">
        <v>150</v>
      </c>
      <c r="D13" s="41" t="s">
        <v>147</v>
      </c>
      <c r="E13" s="41" t="s">
        <v>151</v>
      </c>
      <c r="F13" s="40" t="s">
        <v>148</v>
      </c>
      <c r="G13" s="40" t="s">
        <v>149</v>
      </c>
      <c r="H13" s="58">
        <f>H14</f>
        <v>1708</v>
      </c>
      <c r="I13" s="58">
        <f>I14</f>
        <v>1708</v>
      </c>
    </row>
    <row r="14" spans="1:9" ht="48.75" thickBot="1" x14ac:dyDescent="0.3">
      <c r="A14" s="24" t="s">
        <v>70</v>
      </c>
      <c r="B14" s="42" t="s">
        <v>146</v>
      </c>
      <c r="C14" s="43" t="s">
        <v>150</v>
      </c>
      <c r="D14" s="34">
        <v>25</v>
      </c>
      <c r="E14" s="34">
        <v>0</v>
      </c>
      <c r="F14" s="43" t="s">
        <v>148</v>
      </c>
      <c r="G14" s="43" t="s">
        <v>149</v>
      </c>
      <c r="H14" s="59">
        <f t="shared" ref="H14:I16" si="0">H15</f>
        <v>1708</v>
      </c>
      <c r="I14" s="59">
        <f t="shared" si="0"/>
        <v>1708</v>
      </c>
    </row>
    <row r="15" spans="1:9" ht="36.75" thickBot="1" x14ac:dyDescent="0.3">
      <c r="A15" s="24" t="s">
        <v>75</v>
      </c>
      <c r="B15" s="42" t="s">
        <v>146</v>
      </c>
      <c r="C15" s="43" t="s">
        <v>150</v>
      </c>
      <c r="D15" s="34">
        <v>25</v>
      </c>
      <c r="E15" s="34" t="s">
        <v>153</v>
      </c>
      <c r="F15" s="43" t="s">
        <v>148</v>
      </c>
      <c r="G15" s="43" t="s">
        <v>149</v>
      </c>
      <c r="H15" s="59">
        <f t="shared" si="0"/>
        <v>1708</v>
      </c>
      <c r="I15" s="59">
        <f t="shared" si="0"/>
        <v>1708</v>
      </c>
    </row>
    <row r="16" spans="1:9" ht="24.75" thickBot="1" x14ac:dyDescent="0.3">
      <c r="A16" s="24" t="s">
        <v>71</v>
      </c>
      <c r="B16" s="42" t="s">
        <v>146</v>
      </c>
      <c r="C16" s="43" t="s">
        <v>150</v>
      </c>
      <c r="D16" s="34">
        <v>25</v>
      </c>
      <c r="E16" s="44" t="s">
        <v>153</v>
      </c>
      <c r="F16" s="43">
        <v>7040</v>
      </c>
      <c r="G16" s="43" t="s">
        <v>149</v>
      </c>
      <c r="H16" s="59">
        <f t="shared" si="0"/>
        <v>1708</v>
      </c>
      <c r="I16" s="59">
        <f t="shared" si="0"/>
        <v>1708</v>
      </c>
    </row>
    <row r="17" spans="1:9" ht="36.75" thickBot="1" x14ac:dyDescent="0.3">
      <c r="A17" s="24" t="s">
        <v>72</v>
      </c>
      <c r="B17" s="42" t="s">
        <v>146</v>
      </c>
      <c r="C17" s="43" t="s">
        <v>150</v>
      </c>
      <c r="D17" s="34">
        <v>25</v>
      </c>
      <c r="E17" s="44" t="s">
        <v>153</v>
      </c>
      <c r="F17" s="43">
        <v>7040</v>
      </c>
      <c r="G17" s="43">
        <v>100</v>
      </c>
      <c r="H17" s="59">
        <f>H18</f>
        <v>1708</v>
      </c>
      <c r="I17" s="59">
        <f>I18</f>
        <v>1708</v>
      </c>
    </row>
    <row r="18" spans="1:9" ht="24.75" thickBot="1" x14ac:dyDescent="0.3">
      <c r="A18" s="24" t="s">
        <v>73</v>
      </c>
      <c r="B18" s="42" t="s">
        <v>146</v>
      </c>
      <c r="C18" s="43" t="s">
        <v>150</v>
      </c>
      <c r="D18" s="34">
        <v>25</v>
      </c>
      <c r="E18" s="44" t="s">
        <v>153</v>
      </c>
      <c r="F18" s="43">
        <v>7040</v>
      </c>
      <c r="G18" s="43">
        <v>120</v>
      </c>
      <c r="H18" s="59">
        <v>1708</v>
      </c>
      <c r="I18" s="59">
        <v>1708</v>
      </c>
    </row>
    <row r="19" spans="1:9" ht="48.75" thickBot="1" x14ac:dyDescent="0.3">
      <c r="A19" s="23" t="s">
        <v>74</v>
      </c>
      <c r="B19" s="39" t="s">
        <v>146</v>
      </c>
      <c r="C19" s="40" t="s">
        <v>152</v>
      </c>
      <c r="D19" s="41" t="s">
        <v>147</v>
      </c>
      <c r="E19" s="41">
        <v>0</v>
      </c>
      <c r="F19" s="40" t="s">
        <v>148</v>
      </c>
      <c r="G19" s="40" t="s">
        <v>149</v>
      </c>
      <c r="H19" s="58">
        <f t="shared" ref="H19:I21" si="1">H20</f>
        <v>19115</v>
      </c>
      <c r="I19" s="58">
        <f t="shared" si="1"/>
        <v>19115</v>
      </c>
    </row>
    <row r="20" spans="1:9" ht="48.75" thickBot="1" x14ac:dyDescent="0.3">
      <c r="A20" s="24" t="s">
        <v>70</v>
      </c>
      <c r="B20" s="42" t="s">
        <v>146</v>
      </c>
      <c r="C20" s="43" t="s">
        <v>152</v>
      </c>
      <c r="D20" s="34">
        <v>25</v>
      </c>
      <c r="E20" s="34">
        <v>0</v>
      </c>
      <c r="F20" s="43" t="s">
        <v>148</v>
      </c>
      <c r="G20" s="43" t="s">
        <v>149</v>
      </c>
      <c r="H20" s="59">
        <f t="shared" si="1"/>
        <v>19115</v>
      </c>
      <c r="I20" s="59">
        <f t="shared" si="1"/>
        <v>19115</v>
      </c>
    </row>
    <row r="21" spans="1:9" ht="36.75" thickBot="1" x14ac:dyDescent="0.3">
      <c r="A21" s="24" t="s">
        <v>75</v>
      </c>
      <c r="B21" s="42" t="s">
        <v>146</v>
      </c>
      <c r="C21" s="43" t="s">
        <v>152</v>
      </c>
      <c r="D21" s="34">
        <v>25</v>
      </c>
      <c r="E21" s="34">
        <v>1</v>
      </c>
      <c r="F21" s="43" t="s">
        <v>148</v>
      </c>
      <c r="G21" s="43" t="s">
        <v>149</v>
      </c>
      <c r="H21" s="59">
        <f t="shared" si="1"/>
        <v>19115</v>
      </c>
      <c r="I21" s="59">
        <f t="shared" si="1"/>
        <v>19115</v>
      </c>
    </row>
    <row r="22" spans="1:9" ht="24.75" thickBot="1" x14ac:dyDescent="0.3">
      <c r="A22" s="24" t="s">
        <v>76</v>
      </c>
      <c r="B22" s="42" t="s">
        <v>146</v>
      </c>
      <c r="C22" s="43" t="s">
        <v>152</v>
      </c>
      <c r="D22" s="34">
        <v>25</v>
      </c>
      <c r="E22" s="44">
        <v>1</v>
      </c>
      <c r="F22" s="43" t="s">
        <v>154</v>
      </c>
      <c r="G22" s="43" t="s">
        <v>149</v>
      </c>
      <c r="H22" s="59">
        <f>H23+H25+H27</f>
        <v>19115</v>
      </c>
      <c r="I22" s="59">
        <f>I23+I25+I27</f>
        <v>19115</v>
      </c>
    </row>
    <row r="23" spans="1:9" ht="36.75" thickBot="1" x14ac:dyDescent="0.3">
      <c r="A23" s="24" t="s">
        <v>72</v>
      </c>
      <c r="B23" s="42" t="s">
        <v>146</v>
      </c>
      <c r="C23" s="43" t="s">
        <v>152</v>
      </c>
      <c r="D23" s="34">
        <v>25</v>
      </c>
      <c r="E23" s="44">
        <v>1</v>
      </c>
      <c r="F23" s="43" t="s">
        <v>154</v>
      </c>
      <c r="G23" s="43">
        <v>100</v>
      </c>
      <c r="H23" s="59">
        <f>H24</f>
        <v>18821</v>
      </c>
      <c r="I23" s="59">
        <f>I24</f>
        <v>18821</v>
      </c>
    </row>
    <row r="24" spans="1:9" ht="24.75" thickBot="1" x14ac:dyDescent="0.3">
      <c r="A24" s="24" t="s">
        <v>73</v>
      </c>
      <c r="B24" s="42" t="s">
        <v>146</v>
      </c>
      <c r="C24" s="43" t="s">
        <v>152</v>
      </c>
      <c r="D24" s="34">
        <v>25</v>
      </c>
      <c r="E24" s="44">
        <v>1</v>
      </c>
      <c r="F24" s="43" t="s">
        <v>154</v>
      </c>
      <c r="G24" s="43">
        <v>120</v>
      </c>
      <c r="H24" s="59">
        <v>18821</v>
      </c>
      <c r="I24" s="59">
        <v>18821</v>
      </c>
    </row>
    <row r="25" spans="1:9" ht="24.75" thickBot="1" x14ac:dyDescent="0.3">
      <c r="A25" s="24" t="s">
        <v>77</v>
      </c>
      <c r="B25" s="42" t="s">
        <v>146</v>
      </c>
      <c r="C25" s="43" t="s">
        <v>152</v>
      </c>
      <c r="D25" s="34">
        <v>25</v>
      </c>
      <c r="E25" s="44">
        <v>1</v>
      </c>
      <c r="F25" s="43" t="s">
        <v>154</v>
      </c>
      <c r="G25" s="43">
        <v>200</v>
      </c>
      <c r="H25" s="59">
        <f>H26</f>
        <v>280</v>
      </c>
      <c r="I25" s="59">
        <f>I26</f>
        <v>280</v>
      </c>
    </row>
    <row r="26" spans="1:9" ht="24.75" thickBot="1" x14ac:dyDescent="0.3">
      <c r="A26" s="24" t="s">
        <v>78</v>
      </c>
      <c r="B26" s="42" t="s">
        <v>146</v>
      </c>
      <c r="C26" s="43" t="s">
        <v>152</v>
      </c>
      <c r="D26" s="34">
        <v>25</v>
      </c>
      <c r="E26" s="44">
        <v>1</v>
      </c>
      <c r="F26" s="43" t="s">
        <v>154</v>
      </c>
      <c r="G26" s="43">
        <v>240</v>
      </c>
      <c r="H26" s="59">
        <v>280</v>
      </c>
      <c r="I26" s="59">
        <v>280</v>
      </c>
    </row>
    <row r="27" spans="1:9" ht="15.75" thickBot="1" x14ac:dyDescent="0.3">
      <c r="A27" s="25" t="s">
        <v>79</v>
      </c>
      <c r="B27" s="42" t="s">
        <v>146</v>
      </c>
      <c r="C27" s="43" t="s">
        <v>152</v>
      </c>
      <c r="D27" s="34">
        <v>25</v>
      </c>
      <c r="E27" s="44">
        <v>1</v>
      </c>
      <c r="F27" s="43" t="s">
        <v>154</v>
      </c>
      <c r="G27" s="43">
        <v>800</v>
      </c>
      <c r="H27" s="59">
        <f>H28</f>
        <v>14</v>
      </c>
      <c r="I27" s="59">
        <f>I28</f>
        <v>14</v>
      </c>
    </row>
    <row r="28" spans="1:9" ht="15.75" thickBot="1" x14ac:dyDescent="0.3">
      <c r="A28" s="25" t="s">
        <v>80</v>
      </c>
      <c r="B28" s="42" t="s">
        <v>146</v>
      </c>
      <c r="C28" s="43" t="s">
        <v>152</v>
      </c>
      <c r="D28" s="34">
        <v>25</v>
      </c>
      <c r="E28" s="44">
        <v>1</v>
      </c>
      <c r="F28" s="43" t="s">
        <v>154</v>
      </c>
      <c r="G28" s="43">
        <v>850</v>
      </c>
      <c r="H28" s="59">
        <v>14</v>
      </c>
      <c r="I28" s="59">
        <v>14</v>
      </c>
    </row>
    <row r="29" spans="1:9" ht="15.75" thickBot="1" x14ac:dyDescent="0.3">
      <c r="A29" s="23" t="s">
        <v>81</v>
      </c>
      <c r="B29" s="39" t="s">
        <v>146</v>
      </c>
      <c r="C29" s="40">
        <v>11</v>
      </c>
      <c r="D29" s="41" t="s">
        <v>147</v>
      </c>
      <c r="E29" s="41" t="s">
        <v>151</v>
      </c>
      <c r="F29" s="40" t="s">
        <v>148</v>
      </c>
      <c r="G29" s="40" t="s">
        <v>149</v>
      </c>
      <c r="H29" s="58">
        <f>H30</f>
        <v>10</v>
      </c>
      <c r="I29" s="58">
        <f>I30</f>
        <v>10</v>
      </c>
    </row>
    <row r="30" spans="1:9" ht="72.75" thickBot="1" x14ac:dyDescent="0.3">
      <c r="A30" s="24" t="s">
        <v>82</v>
      </c>
      <c r="B30" s="42" t="s">
        <v>146</v>
      </c>
      <c r="C30" s="43">
        <v>11</v>
      </c>
      <c r="D30" s="34">
        <v>20</v>
      </c>
      <c r="E30" s="34">
        <v>0</v>
      </c>
      <c r="F30" s="45" t="s">
        <v>148</v>
      </c>
      <c r="G30" s="45" t="s">
        <v>149</v>
      </c>
      <c r="H30" s="59">
        <f t="shared" ref="H30:I32" si="2">H31</f>
        <v>10</v>
      </c>
      <c r="I30" s="59">
        <f t="shared" si="2"/>
        <v>10</v>
      </c>
    </row>
    <row r="31" spans="1:9" ht="24.75" thickBot="1" x14ac:dyDescent="0.3">
      <c r="A31" s="24" t="s">
        <v>83</v>
      </c>
      <c r="B31" s="42" t="s">
        <v>146</v>
      </c>
      <c r="C31" s="43">
        <v>11</v>
      </c>
      <c r="D31" s="34">
        <v>20</v>
      </c>
      <c r="E31" s="34">
        <v>5</v>
      </c>
      <c r="F31" s="45" t="s">
        <v>148</v>
      </c>
      <c r="G31" s="45" t="s">
        <v>149</v>
      </c>
      <c r="H31" s="59">
        <f t="shared" si="2"/>
        <v>10</v>
      </c>
      <c r="I31" s="59">
        <f t="shared" si="2"/>
        <v>10</v>
      </c>
    </row>
    <row r="32" spans="1:9" ht="24.75" thickBot="1" x14ac:dyDescent="0.3">
      <c r="A32" s="24" t="s">
        <v>84</v>
      </c>
      <c r="B32" s="42" t="s">
        <v>146</v>
      </c>
      <c r="C32" s="43">
        <v>11</v>
      </c>
      <c r="D32" s="34">
        <v>20</v>
      </c>
      <c r="E32" s="34">
        <v>5</v>
      </c>
      <c r="F32" s="45">
        <v>7020</v>
      </c>
      <c r="G32" s="45" t="s">
        <v>149</v>
      </c>
      <c r="H32" s="59">
        <f t="shared" si="2"/>
        <v>10</v>
      </c>
      <c r="I32" s="59">
        <f t="shared" si="2"/>
        <v>10</v>
      </c>
    </row>
    <row r="33" spans="1:9" ht="15.75" thickBot="1" x14ac:dyDescent="0.3">
      <c r="A33" s="25" t="s">
        <v>79</v>
      </c>
      <c r="B33" s="42" t="s">
        <v>146</v>
      </c>
      <c r="C33" s="43">
        <v>11</v>
      </c>
      <c r="D33" s="34">
        <v>20</v>
      </c>
      <c r="E33" s="34">
        <v>5</v>
      </c>
      <c r="F33" s="45">
        <v>7020</v>
      </c>
      <c r="G33" s="45">
        <v>800</v>
      </c>
      <c r="H33" s="59">
        <f>H34</f>
        <v>10</v>
      </c>
      <c r="I33" s="59">
        <f>I34</f>
        <v>10</v>
      </c>
    </row>
    <row r="34" spans="1:9" ht="15.75" thickBot="1" x14ac:dyDescent="0.3">
      <c r="A34" s="24" t="s">
        <v>85</v>
      </c>
      <c r="B34" s="42" t="s">
        <v>146</v>
      </c>
      <c r="C34" s="43">
        <v>11</v>
      </c>
      <c r="D34" s="34">
        <v>20</v>
      </c>
      <c r="E34" s="34">
        <v>5</v>
      </c>
      <c r="F34" s="45">
        <v>7020</v>
      </c>
      <c r="G34" s="45">
        <v>870</v>
      </c>
      <c r="H34" s="59">
        <v>10</v>
      </c>
      <c r="I34" s="59">
        <v>10</v>
      </c>
    </row>
    <row r="35" spans="1:9" ht="15.75" thickBot="1" x14ac:dyDescent="0.3">
      <c r="A35" s="23" t="s">
        <v>86</v>
      </c>
      <c r="B35" s="39" t="s">
        <v>146</v>
      </c>
      <c r="C35" s="40">
        <v>13</v>
      </c>
      <c r="D35" s="41" t="s">
        <v>147</v>
      </c>
      <c r="E35" s="41">
        <v>0</v>
      </c>
      <c r="F35" s="46" t="s">
        <v>148</v>
      </c>
      <c r="G35" s="46" t="s">
        <v>149</v>
      </c>
      <c r="H35" s="58">
        <f>H36+H41+H49+H58+H67</f>
        <v>13874</v>
      </c>
      <c r="I35" s="58">
        <f>I36+I41+I49+I58+I67</f>
        <v>15361</v>
      </c>
    </row>
    <row r="36" spans="1:9" ht="36.75" thickBot="1" x14ac:dyDescent="0.3">
      <c r="A36" s="24" t="s">
        <v>87</v>
      </c>
      <c r="B36" s="42" t="s">
        <v>146</v>
      </c>
      <c r="C36" s="43">
        <v>13</v>
      </c>
      <c r="D36" s="34" t="s">
        <v>155</v>
      </c>
      <c r="E36" s="34">
        <v>0</v>
      </c>
      <c r="F36" s="45" t="s">
        <v>148</v>
      </c>
      <c r="G36" s="45" t="s">
        <v>149</v>
      </c>
      <c r="H36" s="59">
        <f t="shared" ref="H36:I38" si="3">H37</f>
        <v>50</v>
      </c>
      <c r="I36" s="59">
        <f t="shared" si="3"/>
        <v>50</v>
      </c>
    </row>
    <row r="37" spans="1:9" ht="15.75" thickBot="1" x14ac:dyDescent="0.3">
      <c r="A37" s="24" t="s">
        <v>88</v>
      </c>
      <c r="B37" s="42" t="s">
        <v>146</v>
      </c>
      <c r="C37" s="43">
        <v>13</v>
      </c>
      <c r="D37" s="34" t="s">
        <v>155</v>
      </c>
      <c r="E37" s="34">
        <v>1</v>
      </c>
      <c r="F37" s="45" t="s">
        <v>148</v>
      </c>
      <c r="G37" s="45" t="s">
        <v>149</v>
      </c>
      <c r="H37" s="59">
        <f t="shared" si="3"/>
        <v>50</v>
      </c>
      <c r="I37" s="59">
        <f t="shared" si="3"/>
        <v>50</v>
      </c>
    </row>
    <row r="38" spans="1:9" ht="24.75" thickBot="1" x14ac:dyDescent="0.3">
      <c r="A38" s="24" t="s">
        <v>89</v>
      </c>
      <c r="B38" s="42" t="s">
        <v>146</v>
      </c>
      <c r="C38" s="43">
        <v>13</v>
      </c>
      <c r="D38" s="34" t="s">
        <v>155</v>
      </c>
      <c r="E38" s="34">
        <v>1</v>
      </c>
      <c r="F38" s="45">
        <v>7061</v>
      </c>
      <c r="G38" s="45" t="s">
        <v>149</v>
      </c>
      <c r="H38" s="59">
        <f t="shared" si="3"/>
        <v>50</v>
      </c>
      <c r="I38" s="59">
        <f t="shared" si="3"/>
        <v>50</v>
      </c>
    </row>
    <row r="39" spans="1:9" ht="24.75" thickBot="1" x14ac:dyDescent="0.3">
      <c r="A39" s="24" t="s">
        <v>77</v>
      </c>
      <c r="B39" s="42" t="s">
        <v>146</v>
      </c>
      <c r="C39" s="43">
        <v>13</v>
      </c>
      <c r="D39" s="34" t="s">
        <v>155</v>
      </c>
      <c r="E39" s="34">
        <v>1</v>
      </c>
      <c r="F39" s="45">
        <v>7061</v>
      </c>
      <c r="G39" s="45">
        <v>200</v>
      </c>
      <c r="H39" s="59">
        <f>H40</f>
        <v>50</v>
      </c>
      <c r="I39" s="59">
        <f>I40</f>
        <v>50</v>
      </c>
    </row>
    <row r="40" spans="1:9" ht="24.75" thickBot="1" x14ac:dyDescent="0.3">
      <c r="A40" s="24" t="s">
        <v>78</v>
      </c>
      <c r="B40" s="42" t="s">
        <v>146</v>
      </c>
      <c r="C40" s="43">
        <v>13</v>
      </c>
      <c r="D40" s="34" t="s">
        <v>155</v>
      </c>
      <c r="E40" s="34">
        <v>1</v>
      </c>
      <c r="F40" s="45">
        <v>7061</v>
      </c>
      <c r="G40" s="45">
        <v>240</v>
      </c>
      <c r="H40" s="59">
        <v>50</v>
      </c>
      <c r="I40" s="59">
        <v>50</v>
      </c>
    </row>
    <row r="41" spans="1:9" ht="48.75" thickBot="1" x14ac:dyDescent="0.3">
      <c r="A41" s="24" t="s">
        <v>90</v>
      </c>
      <c r="B41" s="42" t="s">
        <v>146</v>
      </c>
      <c r="C41" s="43">
        <v>13</v>
      </c>
      <c r="D41" s="34">
        <v>13</v>
      </c>
      <c r="E41" s="34">
        <v>0</v>
      </c>
      <c r="F41" s="45" t="s">
        <v>148</v>
      </c>
      <c r="G41" s="45" t="s">
        <v>149</v>
      </c>
      <c r="H41" s="59">
        <f t="shared" ref="H41:I43" si="4">H42</f>
        <v>50</v>
      </c>
      <c r="I41" s="59">
        <f t="shared" si="4"/>
        <v>50</v>
      </c>
    </row>
    <row r="42" spans="1:9" ht="48.75" thickBot="1" x14ac:dyDescent="0.3">
      <c r="A42" s="24" t="s">
        <v>91</v>
      </c>
      <c r="B42" s="42" t="s">
        <v>146</v>
      </c>
      <c r="C42" s="43">
        <v>13</v>
      </c>
      <c r="D42" s="34">
        <v>13</v>
      </c>
      <c r="E42" s="34">
        <v>2</v>
      </c>
      <c r="F42" s="45" t="s">
        <v>148</v>
      </c>
      <c r="G42" s="45" t="s">
        <v>149</v>
      </c>
      <c r="H42" s="59">
        <f>H43+H46</f>
        <v>50</v>
      </c>
      <c r="I42" s="59">
        <f>I43+I46</f>
        <v>50</v>
      </c>
    </row>
    <row r="43" spans="1:9" ht="36.75" hidden="1" thickBot="1" x14ac:dyDescent="0.3">
      <c r="A43" s="25" t="s">
        <v>92</v>
      </c>
      <c r="B43" s="42" t="s">
        <v>146</v>
      </c>
      <c r="C43" s="43">
        <v>13</v>
      </c>
      <c r="D43" s="34">
        <v>13</v>
      </c>
      <c r="E43" s="34">
        <v>2</v>
      </c>
      <c r="F43" s="45">
        <v>2103</v>
      </c>
      <c r="G43" s="45" t="s">
        <v>149</v>
      </c>
      <c r="H43" s="59">
        <f t="shared" si="4"/>
        <v>0</v>
      </c>
      <c r="I43" s="59">
        <f t="shared" si="4"/>
        <v>0</v>
      </c>
    </row>
    <row r="44" spans="1:9" ht="24.75" hidden="1" thickBot="1" x14ac:dyDescent="0.3">
      <c r="A44" s="24" t="s">
        <v>77</v>
      </c>
      <c r="B44" s="42" t="s">
        <v>146</v>
      </c>
      <c r="C44" s="43">
        <v>13</v>
      </c>
      <c r="D44" s="34">
        <v>13</v>
      </c>
      <c r="E44" s="34">
        <v>2</v>
      </c>
      <c r="F44" s="45">
        <v>2103</v>
      </c>
      <c r="G44" s="45">
        <v>200</v>
      </c>
      <c r="H44" s="59">
        <f>H45</f>
        <v>0</v>
      </c>
      <c r="I44" s="59">
        <f>I45</f>
        <v>0</v>
      </c>
    </row>
    <row r="45" spans="1:9" ht="15.75" hidden="1" thickBot="1" x14ac:dyDescent="0.3">
      <c r="A45" s="24" t="s">
        <v>168</v>
      </c>
      <c r="B45" s="42" t="s">
        <v>146</v>
      </c>
      <c r="C45" s="43">
        <v>13</v>
      </c>
      <c r="D45" s="34">
        <v>13</v>
      </c>
      <c r="E45" s="34">
        <v>2</v>
      </c>
      <c r="F45" s="45">
        <v>2103</v>
      </c>
      <c r="G45" s="45" t="s">
        <v>167</v>
      </c>
      <c r="H45" s="59">
        <v>0</v>
      </c>
      <c r="I45" s="59">
        <v>0</v>
      </c>
    </row>
    <row r="46" spans="1:9" ht="24.75" thickBot="1" x14ac:dyDescent="0.3">
      <c r="A46" s="24" t="s">
        <v>89</v>
      </c>
      <c r="B46" s="42" t="s">
        <v>146</v>
      </c>
      <c r="C46" s="43" t="s">
        <v>162</v>
      </c>
      <c r="D46" s="34" t="s">
        <v>162</v>
      </c>
      <c r="E46" s="34" t="s">
        <v>163</v>
      </c>
      <c r="F46" s="45" t="s">
        <v>164</v>
      </c>
      <c r="G46" s="45" t="s">
        <v>149</v>
      </c>
      <c r="H46" s="59">
        <f>H47</f>
        <v>50</v>
      </c>
      <c r="I46" s="59">
        <f>I47</f>
        <v>50</v>
      </c>
    </row>
    <row r="47" spans="1:9" ht="24.75" thickBot="1" x14ac:dyDescent="0.3">
      <c r="A47" s="24" t="s">
        <v>77</v>
      </c>
      <c r="B47" s="42" t="s">
        <v>146</v>
      </c>
      <c r="C47" s="43" t="s">
        <v>162</v>
      </c>
      <c r="D47" s="34" t="s">
        <v>162</v>
      </c>
      <c r="E47" s="34" t="s">
        <v>163</v>
      </c>
      <c r="F47" s="45" t="s">
        <v>164</v>
      </c>
      <c r="G47" s="45" t="s">
        <v>165</v>
      </c>
      <c r="H47" s="59">
        <f>H48</f>
        <v>50</v>
      </c>
      <c r="I47" s="59">
        <f>I48</f>
        <v>50</v>
      </c>
    </row>
    <row r="48" spans="1:9" ht="15.75" thickBot="1" x14ac:dyDescent="0.3">
      <c r="A48" s="24" t="s">
        <v>168</v>
      </c>
      <c r="B48" s="42" t="s">
        <v>146</v>
      </c>
      <c r="C48" s="43" t="s">
        <v>162</v>
      </c>
      <c r="D48" s="34" t="s">
        <v>162</v>
      </c>
      <c r="E48" s="34" t="s">
        <v>163</v>
      </c>
      <c r="F48" s="45" t="s">
        <v>164</v>
      </c>
      <c r="G48" s="45" t="s">
        <v>167</v>
      </c>
      <c r="H48" s="59">
        <v>50</v>
      </c>
      <c r="I48" s="59">
        <v>50</v>
      </c>
    </row>
    <row r="49" spans="1:9" ht="48.75" thickBot="1" x14ac:dyDescent="0.3">
      <c r="A49" s="24" t="s">
        <v>70</v>
      </c>
      <c r="B49" s="42" t="s">
        <v>146</v>
      </c>
      <c r="C49" s="43">
        <v>13</v>
      </c>
      <c r="D49" s="34" t="s">
        <v>169</v>
      </c>
      <c r="E49" s="34">
        <v>0</v>
      </c>
      <c r="F49" s="45" t="s">
        <v>148</v>
      </c>
      <c r="G49" s="45" t="s">
        <v>149</v>
      </c>
      <c r="H49" s="59">
        <f>H50+H54</f>
        <v>611</v>
      </c>
      <c r="I49" s="59">
        <f>I50+I54</f>
        <v>611</v>
      </c>
    </row>
    <row r="50" spans="1:9" ht="36.75" thickBot="1" x14ac:dyDescent="0.3">
      <c r="A50" s="24" t="s">
        <v>133</v>
      </c>
      <c r="B50" s="42" t="s">
        <v>146</v>
      </c>
      <c r="C50" s="43" t="s">
        <v>162</v>
      </c>
      <c r="D50" s="34" t="s">
        <v>169</v>
      </c>
      <c r="E50" s="34" t="s">
        <v>163</v>
      </c>
      <c r="F50" s="45" t="s">
        <v>148</v>
      </c>
      <c r="G50" s="45" t="s">
        <v>149</v>
      </c>
      <c r="H50" s="59">
        <f t="shared" ref="H50:H51" si="5">H51</f>
        <v>100</v>
      </c>
      <c r="I50" s="59">
        <f t="shared" ref="I50:I51" si="6">I51</f>
        <v>0</v>
      </c>
    </row>
    <row r="51" spans="1:9" ht="132.75" thickBot="1" x14ac:dyDescent="0.3">
      <c r="A51" s="24" t="s">
        <v>307</v>
      </c>
      <c r="B51" s="42" t="s">
        <v>146</v>
      </c>
      <c r="C51" s="43" t="s">
        <v>162</v>
      </c>
      <c r="D51" s="34" t="s">
        <v>169</v>
      </c>
      <c r="E51" s="34" t="s">
        <v>163</v>
      </c>
      <c r="F51" s="45" t="s">
        <v>306</v>
      </c>
      <c r="G51" s="45" t="s">
        <v>149</v>
      </c>
      <c r="H51" s="59">
        <f t="shared" si="5"/>
        <v>100</v>
      </c>
      <c r="I51" s="59">
        <f t="shared" si="6"/>
        <v>0</v>
      </c>
    </row>
    <row r="52" spans="1:9" ht="24.75" thickBot="1" x14ac:dyDescent="0.3">
      <c r="A52" s="24" t="s">
        <v>77</v>
      </c>
      <c r="B52" s="42" t="s">
        <v>146</v>
      </c>
      <c r="C52" s="43" t="s">
        <v>162</v>
      </c>
      <c r="D52" s="34" t="s">
        <v>169</v>
      </c>
      <c r="E52" s="34" t="s">
        <v>163</v>
      </c>
      <c r="F52" s="45" t="s">
        <v>306</v>
      </c>
      <c r="G52" s="45" t="s">
        <v>165</v>
      </c>
      <c r="H52" s="59">
        <f>H53</f>
        <v>100</v>
      </c>
      <c r="I52" s="59">
        <f>I53</f>
        <v>0</v>
      </c>
    </row>
    <row r="53" spans="1:9" ht="24.75" thickBot="1" x14ac:dyDescent="0.3">
      <c r="A53" s="24" t="s">
        <v>78</v>
      </c>
      <c r="B53" s="42" t="s">
        <v>146</v>
      </c>
      <c r="C53" s="43" t="s">
        <v>162</v>
      </c>
      <c r="D53" s="34" t="s">
        <v>169</v>
      </c>
      <c r="E53" s="34" t="s">
        <v>163</v>
      </c>
      <c r="F53" s="45" t="s">
        <v>306</v>
      </c>
      <c r="G53" s="45" t="s">
        <v>166</v>
      </c>
      <c r="H53" s="59">
        <v>100</v>
      </c>
      <c r="I53" s="59">
        <v>0</v>
      </c>
    </row>
    <row r="54" spans="1:9" ht="60.75" thickBot="1" x14ac:dyDescent="0.3">
      <c r="A54" s="24" t="s">
        <v>171</v>
      </c>
      <c r="B54" s="42" t="s">
        <v>146</v>
      </c>
      <c r="C54" s="43">
        <v>13</v>
      </c>
      <c r="D54" s="34" t="s">
        <v>169</v>
      </c>
      <c r="E54" s="34" t="s">
        <v>170</v>
      </c>
      <c r="F54" s="45" t="s">
        <v>148</v>
      </c>
      <c r="G54" s="45" t="s">
        <v>149</v>
      </c>
      <c r="H54" s="59">
        <f t="shared" ref="H54" si="7">H55</f>
        <v>511</v>
      </c>
      <c r="I54" s="59">
        <f t="shared" ref="I54" si="8">I55</f>
        <v>611</v>
      </c>
    </row>
    <row r="55" spans="1:9" ht="24.75" thickBot="1" x14ac:dyDescent="0.3">
      <c r="A55" s="24" t="s">
        <v>172</v>
      </c>
      <c r="B55" s="42" t="s">
        <v>146</v>
      </c>
      <c r="C55" s="43">
        <v>13</v>
      </c>
      <c r="D55" s="34" t="s">
        <v>169</v>
      </c>
      <c r="E55" s="34" t="s">
        <v>170</v>
      </c>
      <c r="F55" s="45" t="s">
        <v>156</v>
      </c>
      <c r="G55" s="45" t="s">
        <v>149</v>
      </c>
      <c r="H55" s="59">
        <f>H56</f>
        <v>511</v>
      </c>
      <c r="I55" s="59">
        <f>I56</f>
        <v>611</v>
      </c>
    </row>
    <row r="56" spans="1:9" ht="36.75" thickBot="1" x14ac:dyDescent="0.3">
      <c r="A56" s="24" t="s">
        <v>72</v>
      </c>
      <c r="B56" s="42" t="s">
        <v>146</v>
      </c>
      <c r="C56" s="43">
        <v>13</v>
      </c>
      <c r="D56" s="34" t="s">
        <v>169</v>
      </c>
      <c r="E56" s="34" t="s">
        <v>170</v>
      </c>
      <c r="F56" s="45" t="s">
        <v>156</v>
      </c>
      <c r="G56" s="45">
        <v>100</v>
      </c>
      <c r="H56" s="59">
        <f>H57</f>
        <v>511</v>
      </c>
      <c r="I56" s="59">
        <f>I57</f>
        <v>611</v>
      </c>
    </row>
    <row r="57" spans="1:9" ht="24.75" thickBot="1" x14ac:dyDescent="0.3">
      <c r="A57" s="24" t="s">
        <v>73</v>
      </c>
      <c r="B57" s="42" t="s">
        <v>146</v>
      </c>
      <c r="C57" s="43">
        <v>13</v>
      </c>
      <c r="D57" s="34" t="s">
        <v>169</v>
      </c>
      <c r="E57" s="34" t="s">
        <v>170</v>
      </c>
      <c r="F57" s="45" t="s">
        <v>156</v>
      </c>
      <c r="G57" s="45">
        <v>120</v>
      </c>
      <c r="H57" s="59">
        <v>511</v>
      </c>
      <c r="I57" s="59">
        <v>611</v>
      </c>
    </row>
    <row r="58" spans="1:9" ht="48.75" thickBot="1" x14ac:dyDescent="0.3">
      <c r="A58" s="25" t="s">
        <v>70</v>
      </c>
      <c r="B58" s="42" t="s">
        <v>146</v>
      </c>
      <c r="C58" s="43">
        <v>13</v>
      </c>
      <c r="D58" s="34">
        <v>25</v>
      </c>
      <c r="E58" s="34">
        <v>0</v>
      </c>
      <c r="F58" s="45" t="s">
        <v>148</v>
      </c>
      <c r="G58" s="45" t="s">
        <v>149</v>
      </c>
      <c r="H58" s="59">
        <f>H59</f>
        <v>11863</v>
      </c>
      <c r="I58" s="59">
        <f>I59</f>
        <v>12029</v>
      </c>
    </row>
    <row r="59" spans="1:9" ht="36.75" thickBot="1" x14ac:dyDescent="0.3">
      <c r="A59" s="24" t="s">
        <v>75</v>
      </c>
      <c r="B59" s="42" t="s">
        <v>146</v>
      </c>
      <c r="C59" s="43">
        <v>13</v>
      </c>
      <c r="D59" s="34">
        <v>25</v>
      </c>
      <c r="E59" s="34">
        <v>1</v>
      </c>
      <c r="F59" s="45" t="s">
        <v>148</v>
      </c>
      <c r="G59" s="45" t="s">
        <v>149</v>
      </c>
      <c r="H59" s="59">
        <f>H60</f>
        <v>11863</v>
      </c>
      <c r="I59" s="59">
        <f>I60</f>
        <v>12029</v>
      </c>
    </row>
    <row r="60" spans="1:9" ht="48.75" thickBot="1" x14ac:dyDescent="0.3">
      <c r="A60" s="25" t="s">
        <v>94</v>
      </c>
      <c r="B60" s="42" t="s">
        <v>146</v>
      </c>
      <c r="C60" s="43">
        <v>13</v>
      </c>
      <c r="D60" s="34">
        <v>25</v>
      </c>
      <c r="E60" s="34">
        <v>1</v>
      </c>
      <c r="F60" s="45" t="s">
        <v>157</v>
      </c>
      <c r="G60" s="45" t="s">
        <v>149</v>
      </c>
      <c r="H60" s="59">
        <f>H61+H63+H65</f>
        <v>11863</v>
      </c>
      <c r="I60" s="59">
        <f>I61+I63+I65</f>
        <v>12029</v>
      </c>
    </row>
    <row r="61" spans="1:9" ht="48.75" thickBot="1" x14ac:dyDescent="0.3">
      <c r="A61" s="25" t="s">
        <v>95</v>
      </c>
      <c r="B61" s="42" t="s">
        <v>146</v>
      </c>
      <c r="C61" s="43">
        <v>13</v>
      </c>
      <c r="D61" s="34">
        <v>25</v>
      </c>
      <c r="E61" s="34">
        <v>1</v>
      </c>
      <c r="F61" s="45" t="s">
        <v>157</v>
      </c>
      <c r="G61" s="45">
        <v>100</v>
      </c>
      <c r="H61" s="59">
        <f>H62</f>
        <v>9165</v>
      </c>
      <c r="I61" s="59">
        <f>I62</f>
        <v>9265</v>
      </c>
    </row>
    <row r="62" spans="1:9" ht="24.75" thickBot="1" x14ac:dyDescent="0.3">
      <c r="A62" s="25" t="s">
        <v>96</v>
      </c>
      <c r="B62" s="42" t="s">
        <v>146</v>
      </c>
      <c r="C62" s="43">
        <v>13</v>
      </c>
      <c r="D62" s="34">
        <v>25</v>
      </c>
      <c r="E62" s="34">
        <v>1</v>
      </c>
      <c r="F62" s="45" t="s">
        <v>157</v>
      </c>
      <c r="G62" s="45">
        <v>110</v>
      </c>
      <c r="H62" s="59">
        <v>9165</v>
      </c>
      <c r="I62" s="59">
        <v>9265</v>
      </c>
    </row>
    <row r="63" spans="1:9" ht="24.75" thickBot="1" x14ac:dyDescent="0.3">
      <c r="A63" s="24" t="s">
        <v>77</v>
      </c>
      <c r="B63" s="42" t="s">
        <v>146</v>
      </c>
      <c r="C63" s="43">
        <v>13</v>
      </c>
      <c r="D63" s="34">
        <v>25</v>
      </c>
      <c r="E63" s="34">
        <v>1</v>
      </c>
      <c r="F63" s="45" t="s">
        <v>157</v>
      </c>
      <c r="G63" s="45">
        <v>200</v>
      </c>
      <c r="H63" s="59">
        <f>H64</f>
        <v>2678</v>
      </c>
      <c r="I63" s="59">
        <f>I64</f>
        <v>2744</v>
      </c>
    </row>
    <row r="64" spans="1:9" ht="24.75" thickBot="1" x14ac:dyDescent="0.3">
      <c r="A64" s="24" t="s">
        <v>78</v>
      </c>
      <c r="B64" s="42" t="s">
        <v>146</v>
      </c>
      <c r="C64" s="43">
        <v>13</v>
      </c>
      <c r="D64" s="34">
        <v>25</v>
      </c>
      <c r="E64" s="34">
        <v>1</v>
      </c>
      <c r="F64" s="45" t="s">
        <v>157</v>
      </c>
      <c r="G64" s="45">
        <v>240</v>
      </c>
      <c r="H64" s="59">
        <v>2678</v>
      </c>
      <c r="I64" s="59">
        <v>2744</v>
      </c>
    </row>
    <row r="65" spans="1:9" ht="15.75" thickBot="1" x14ac:dyDescent="0.3">
      <c r="A65" s="25" t="s">
        <v>79</v>
      </c>
      <c r="B65" s="42" t="s">
        <v>146</v>
      </c>
      <c r="C65" s="43" t="s">
        <v>152</v>
      </c>
      <c r="D65" s="34">
        <v>25</v>
      </c>
      <c r="E65" s="44">
        <v>1</v>
      </c>
      <c r="F65" s="45" t="s">
        <v>157</v>
      </c>
      <c r="G65" s="43">
        <v>800</v>
      </c>
      <c r="H65" s="59">
        <f>H66</f>
        <v>20</v>
      </c>
      <c r="I65" s="59">
        <f>I66</f>
        <v>20</v>
      </c>
    </row>
    <row r="66" spans="1:9" ht="15.75" thickBot="1" x14ac:dyDescent="0.3">
      <c r="A66" s="25" t="s">
        <v>80</v>
      </c>
      <c r="B66" s="42" t="s">
        <v>146</v>
      </c>
      <c r="C66" s="43" t="s">
        <v>152</v>
      </c>
      <c r="D66" s="34">
        <v>25</v>
      </c>
      <c r="E66" s="44">
        <v>1</v>
      </c>
      <c r="F66" s="45" t="s">
        <v>157</v>
      </c>
      <c r="G66" s="43">
        <v>850</v>
      </c>
      <c r="H66" s="59">
        <v>20</v>
      </c>
      <c r="I66" s="59">
        <v>20</v>
      </c>
    </row>
    <row r="67" spans="1:9" ht="15.75" thickBot="1" x14ac:dyDescent="0.3">
      <c r="A67" s="61" t="s">
        <v>99</v>
      </c>
      <c r="B67" s="42" t="s">
        <v>146</v>
      </c>
      <c r="C67" s="43" t="s">
        <v>162</v>
      </c>
      <c r="D67" s="34" t="s">
        <v>181</v>
      </c>
      <c r="E67" s="34" t="s">
        <v>151</v>
      </c>
      <c r="F67" s="45" t="s">
        <v>148</v>
      </c>
      <c r="G67" s="45" t="s">
        <v>149</v>
      </c>
      <c r="H67" s="59">
        <f t="shared" ref="H67:H68" si="9">H68</f>
        <v>1300</v>
      </c>
      <c r="I67" s="59">
        <f t="shared" ref="I67:I68" si="10">I68</f>
        <v>2621</v>
      </c>
    </row>
    <row r="68" spans="1:9" ht="15.75" thickBot="1" x14ac:dyDescent="0.3">
      <c r="A68" s="25" t="s">
        <v>185</v>
      </c>
      <c r="B68" s="42" t="s">
        <v>146</v>
      </c>
      <c r="C68" s="43" t="s">
        <v>162</v>
      </c>
      <c r="D68" s="34" t="s">
        <v>181</v>
      </c>
      <c r="E68" s="34" t="s">
        <v>151</v>
      </c>
      <c r="F68" s="45" t="s">
        <v>182</v>
      </c>
      <c r="G68" s="45" t="s">
        <v>149</v>
      </c>
      <c r="H68" s="59">
        <f t="shared" si="9"/>
        <v>1300</v>
      </c>
      <c r="I68" s="59">
        <f t="shared" si="10"/>
        <v>2621</v>
      </c>
    </row>
    <row r="69" spans="1:9" ht="15.75" thickBot="1" x14ac:dyDescent="0.3">
      <c r="A69" s="24" t="s">
        <v>79</v>
      </c>
      <c r="B69" s="42" t="s">
        <v>146</v>
      </c>
      <c r="C69" s="43" t="s">
        <v>162</v>
      </c>
      <c r="D69" s="34" t="s">
        <v>181</v>
      </c>
      <c r="E69" s="34" t="s">
        <v>151</v>
      </c>
      <c r="F69" s="45" t="s">
        <v>182</v>
      </c>
      <c r="G69" s="45" t="s">
        <v>183</v>
      </c>
      <c r="H69" s="59">
        <f>H70</f>
        <v>1300</v>
      </c>
      <c r="I69" s="59">
        <f>I70</f>
        <v>2621</v>
      </c>
    </row>
    <row r="70" spans="1:9" ht="15.75" thickBot="1" x14ac:dyDescent="0.3">
      <c r="A70" s="24" t="s">
        <v>85</v>
      </c>
      <c r="B70" s="42" t="s">
        <v>146</v>
      </c>
      <c r="C70" s="43" t="s">
        <v>162</v>
      </c>
      <c r="D70" s="34" t="s">
        <v>181</v>
      </c>
      <c r="E70" s="34" t="s">
        <v>151</v>
      </c>
      <c r="F70" s="45" t="s">
        <v>182</v>
      </c>
      <c r="G70" s="45" t="s">
        <v>184</v>
      </c>
      <c r="H70" s="59">
        <v>1300</v>
      </c>
      <c r="I70" s="59">
        <v>2621</v>
      </c>
    </row>
    <row r="71" spans="1:9" ht="15.75" thickBot="1" x14ac:dyDescent="0.3">
      <c r="A71" s="22" t="s">
        <v>97</v>
      </c>
      <c r="B71" s="36" t="s">
        <v>150</v>
      </c>
      <c r="C71" s="37" t="s">
        <v>147</v>
      </c>
      <c r="D71" s="38" t="s">
        <v>147</v>
      </c>
      <c r="E71" s="38">
        <v>0</v>
      </c>
      <c r="F71" s="47" t="s">
        <v>148</v>
      </c>
      <c r="G71" s="47" t="s">
        <v>149</v>
      </c>
      <c r="H71" s="57">
        <f>H72</f>
        <v>798</v>
      </c>
      <c r="I71" s="57">
        <f>I72</f>
        <v>788</v>
      </c>
    </row>
    <row r="72" spans="1:9" ht="15.75" thickBot="1" x14ac:dyDescent="0.3">
      <c r="A72" s="23" t="s">
        <v>98</v>
      </c>
      <c r="B72" s="39" t="s">
        <v>150</v>
      </c>
      <c r="C72" s="40" t="s">
        <v>155</v>
      </c>
      <c r="D72" s="41" t="s">
        <v>147</v>
      </c>
      <c r="E72" s="41">
        <v>0</v>
      </c>
      <c r="F72" s="40" t="s">
        <v>148</v>
      </c>
      <c r="G72" s="40" t="s">
        <v>149</v>
      </c>
      <c r="H72" s="58">
        <f>H73</f>
        <v>798</v>
      </c>
      <c r="I72" s="58">
        <f>I73</f>
        <v>788</v>
      </c>
    </row>
    <row r="73" spans="1:9" ht="15.75" thickBot="1" x14ac:dyDescent="0.3">
      <c r="A73" s="25" t="s">
        <v>99</v>
      </c>
      <c r="B73" s="42" t="s">
        <v>150</v>
      </c>
      <c r="C73" s="43" t="s">
        <v>155</v>
      </c>
      <c r="D73" s="34">
        <v>50</v>
      </c>
      <c r="E73" s="34">
        <v>0</v>
      </c>
      <c r="F73" s="43" t="s">
        <v>148</v>
      </c>
      <c r="G73" s="43" t="s">
        <v>149</v>
      </c>
      <c r="H73" s="59">
        <f t="shared" ref="H73:I74" si="11">H74</f>
        <v>798</v>
      </c>
      <c r="I73" s="59">
        <f t="shared" si="11"/>
        <v>788</v>
      </c>
    </row>
    <row r="74" spans="1:9" ht="36.75" thickBot="1" x14ac:dyDescent="0.3">
      <c r="A74" s="25" t="s">
        <v>100</v>
      </c>
      <c r="B74" s="42" t="s">
        <v>150</v>
      </c>
      <c r="C74" s="43" t="s">
        <v>155</v>
      </c>
      <c r="D74" s="34">
        <v>50</v>
      </c>
      <c r="E74" s="34">
        <v>0</v>
      </c>
      <c r="F74" s="43">
        <v>5118</v>
      </c>
      <c r="G74" s="43" t="s">
        <v>149</v>
      </c>
      <c r="H74" s="59">
        <f t="shared" si="11"/>
        <v>798</v>
      </c>
      <c r="I74" s="59">
        <f t="shared" si="11"/>
        <v>788</v>
      </c>
    </row>
    <row r="75" spans="1:9" ht="36.75" thickBot="1" x14ac:dyDescent="0.3">
      <c r="A75" s="24" t="s">
        <v>72</v>
      </c>
      <c r="B75" s="42" t="s">
        <v>150</v>
      </c>
      <c r="C75" s="43" t="s">
        <v>155</v>
      </c>
      <c r="D75" s="34">
        <v>50</v>
      </c>
      <c r="E75" s="34">
        <v>0</v>
      </c>
      <c r="F75" s="43">
        <v>5118</v>
      </c>
      <c r="G75" s="43">
        <v>100</v>
      </c>
      <c r="H75" s="59">
        <f>H76</f>
        <v>798</v>
      </c>
      <c r="I75" s="59">
        <f>I76</f>
        <v>788</v>
      </c>
    </row>
    <row r="76" spans="1:9" ht="24.75" thickBot="1" x14ac:dyDescent="0.3">
      <c r="A76" s="24" t="s">
        <v>73</v>
      </c>
      <c r="B76" s="42" t="s">
        <v>150</v>
      </c>
      <c r="C76" s="43" t="s">
        <v>155</v>
      </c>
      <c r="D76" s="34">
        <v>50</v>
      </c>
      <c r="E76" s="34">
        <v>0</v>
      </c>
      <c r="F76" s="43">
        <v>5118</v>
      </c>
      <c r="G76" s="43">
        <v>120</v>
      </c>
      <c r="H76" s="59">
        <v>798</v>
      </c>
      <c r="I76" s="59">
        <v>788</v>
      </c>
    </row>
    <row r="77" spans="1:9" ht="24.75" thickBot="1" x14ac:dyDescent="0.3">
      <c r="A77" s="22" t="s">
        <v>101</v>
      </c>
      <c r="B77" s="36" t="s">
        <v>155</v>
      </c>
      <c r="C77" s="37" t="s">
        <v>147</v>
      </c>
      <c r="D77" s="38" t="s">
        <v>147</v>
      </c>
      <c r="E77" s="38">
        <v>0</v>
      </c>
      <c r="F77" s="37" t="s">
        <v>148</v>
      </c>
      <c r="G77" s="37" t="s">
        <v>149</v>
      </c>
      <c r="H77" s="57">
        <f>H78+H84</f>
        <v>652</v>
      </c>
      <c r="I77" s="57">
        <f>I78+I84</f>
        <v>677</v>
      </c>
    </row>
    <row r="78" spans="1:9" ht="24.75" thickBot="1" x14ac:dyDescent="0.3">
      <c r="A78" s="23" t="s">
        <v>102</v>
      </c>
      <c r="B78" s="39" t="s">
        <v>155</v>
      </c>
      <c r="C78" s="40" t="s">
        <v>152</v>
      </c>
      <c r="D78" s="41" t="s">
        <v>147</v>
      </c>
      <c r="E78" s="41">
        <v>0</v>
      </c>
      <c r="F78" s="40" t="s">
        <v>148</v>
      </c>
      <c r="G78" s="40" t="s">
        <v>149</v>
      </c>
      <c r="H78" s="58">
        <f>H79</f>
        <v>102</v>
      </c>
      <c r="I78" s="58">
        <f>I79</f>
        <v>102</v>
      </c>
    </row>
    <row r="79" spans="1:9" ht="48.75" thickBot="1" x14ac:dyDescent="0.3">
      <c r="A79" s="25" t="s">
        <v>90</v>
      </c>
      <c r="B79" s="42" t="s">
        <v>155</v>
      </c>
      <c r="C79" s="43" t="s">
        <v>152</v>
      </c>
      <c r="D79" s="34">
        <v>13</v>
      </c>
      <c r="E79" s="34">
        <v>0</v>
      </c>
      <c r="F79" s="43" t="s">
        <v>148</v>
      </c>
      <c r="G79" s="43" t="s">
        <v>149</v>
      </c>
      <c r="H79" s="59">
        <f t="shared" ref="H79:I81" si="12">H80</f>
        <v>102</v>
      </c>
      <c r="I79" s="59">
        <f t="shared" si="12"/>
        <v>102</v>
      </c>
    </row>
    <row r="80" spans="1:9" ht="15.75" thickBot="1" x14ac:dyDescent="0.3">
      <c r="A80" s="25" t="s">
        <v>103</v>
      </c>
      <c r="B80" s="42" t="s">
        <v>155</v>
      </c>
      <c r="C80" s="43" t="s">
        <v>152</v>
      </c>
      <c r="D80" s="34">
        <v>13</v>
      </c>
      <c r="E80" s="34">
        <v>1</v>
      </c>
      <c r="F80" s="43" t="s">
        <v>148</v>
      </c>
      <c r="G80" s="43" t="s">
        <v>149</v>
      </c>
      <c r="H80" s="59">
        <f t="shared" si="12"/>
        <v>102</v>
      </c>
      <c r="I80" s="59">
        <f t="shared" si="12"/>
        <v>102</v>
      </c>
    </row>
    <row r="81" spans="1:9" ht="108.75" thickBot="1" x14ac:dyDescent="0.3">
      <c r="A81" s="25" t="s">
        <v>174</v>
      </c>
      <c r="B81" s="42" t="s">
        <v>155</v>
      </c>
      <c r="C81" s="43" t="s">
        <v>152</v>
      </c>
      <c r="D81" s="34">
        <v>13</v>
      </c>
      <c r="E81" s="34">
        <v>1</v>
      </c>
      <c r="F81" s="43" t="s">
        <v>173</v>
      </c>
      <c r="G81" s="43" t="s">
        <v>149</v>
      </c>
      <c r="H81" s="59">
        <f t="shared" si="12"/>
        <v>102</v>
      </c>
      <c r="I81" s="59">
        <f t="shared" si="12"/>
        <v>102</v>
      </c>
    </row>
    <row r="82" spans="1:9" ht="24.75" thickBot="1" x14ac:dyDescent="0.3">
      <c r="A82" s="24" t="s">
        <v>77</v>
      </c>
      <c r="B82" s="42" t="s">
        <v>155</v>
      </c>
      <c r="C82" s="43" t="s">
        <v>152</v>
      </c>
      <c r="D82" s="34">
        <v>13</v>
      </c>
      <c r="E82" s="34">
        <v>1</v>
      </c>
      <c r="F82" s="43" t="s">
        <v>173</v>
      </c>
      <c r="G82" s="43">
        <v>200</v>
      </c>
      <c r="H82" s="59">
        <f>H83</f>
        <v>102</v>
      </c>
      <c r="I82" s="59">
        <f>I83</f>
        <v>102</v>
      </c>
    </row>
    <row r="83" spans="1:9" ht="24.75" thickBot="1" x14ac:dyDescent="0.3">
      <c r="A83" s="24" t="s">
        <v>78</v>
      </c>
      <c r="B83" s="42" t="s">
        <v>155</v>
      </c>
      <c r="C83" s="43" t="s">
        <v>152</v>
      </c>
      <c r="D83" s="34">
        <v>13</v>
      </c>
      <c r="E83" s="34">
        <v>1</v>
      </c>
      <c r="F83" s="43" t="s">
        <v>173</v>
      </c>
      <c r="G83" s="43">
        <v>240</v>
      </c>
      <c r="H83" s="59">
        <v>102</v>
      </c>
      <c r="I83" s="59">
        <v>102</v>
      </c>
    </row>
    <row r="84" spans="1:9" ht="36.75" thickBot="1" x14ac:dyDescent="0.3">
      <c r="A84" s="26" t="s">
        <v>104</v>
      </c>
      <c r="B84" s="39" t="s">
        <v>155</v>
      </c>
      <c r="C84" s="40" t="s">
        <v>158</v>
      </c>
      <c r="D84" s="41" t="s">
        <v>147</v>
      </c>
      <c r="E84" s="41">
        <v>0</v>
      </c>
      <c r="F84" s="40" t="s">
        <v>148</v>
      </c>
      <c r="G84" s="40" t="s">
        <v>149</v>
      </c>
      <c r="H84" s="58">
        <f>H85</f>
        <v>550</v>
      </c>
      <c r="I84" s="58">
        <f>I85</f>
        <v>575</v>
      </c>
    </row>
    <row r="85" spans="1:9" ht="48.75" thickBot="1" x14ac:dyDescent="0.3">
      <c r="A85" s="25" t="s">
        <v>105</v>
      </c>
      <c r="B85" s="42" t="s">
        <v>155</v>
      </c>
      <c r="C85" s="43" t="s">
        <v>158</v>
      </c>
      <c r="D85" s="34">
        <v>14</v>
      </c>
      <c r="E85" s="34">
        <v>0</v>
      </c>
      <c r="F85" s="43" t="s">
        <v>148</v>
      </c>
      <c r="G85" s="43" t="s">
        <v>149</v>
      </c>
      <c r="H85" s="59">
        <f t="shared" ref="H85:I87" si="13">H86</f>
        <v>550</v>
      </c>
      <c r="I85" s="59">
        <f t="shared" si="13"/>
        <v>575</v>
      </c>
    </row>
    <row r="86" spans="1:9" ht="48.75" thickBot="1" x14ac:dyDescent="0.3">
      <c r="A86" s="25" t="s">
        <v>106</v>
      </c>
      <c r="B86" s="42" t="s">
        <v>155</v>
      </c>
      <c r="C86" s="43" t="s">
        <v>158</v>
      </c>
      <c r="D86" s="34">
        <v>14</v>
      </c>
      <c r="E86" s="34">
        <v>1</v>
      </c>
      <c r="F86" s="43" t="s">
        <v>148</v>
      </c>
      <c r="G86" s="43" t="s">
        <v>149</v>
      </c>
      <c r="H86" s="59">
        <f t="shared" si="13"/>
        <v>550</v>
      </c>
      <c r="I86" s="59">
        <f t="shared" si="13"/>
        <v>575</v>
      </c>
    </row>
    <row r="87" spans="1:9" ht="60.75" thickBot="1" x14ac:dyDescent="0.3">
      <c r="A87" s="25" t="s">
        <v>107</v>
      </c>
      <c r="B87" s="42" t="s">
        <v>155</v>
      </c>
      <c r="C87" s="43" t="s">
        <v>158</v>
      </c>
      <c r="D87" s="34">
        <v>14</v>
      </c>
      <c r="E87" s="34">
        <v>1</v>
      </c>
      <c r="F87" s="43">
        <v>2108</v>
      </c>
      <c r="G87" s="43" t="s">
        <v>149</v>
      </c>
      <c r="H87" s="59">
        <f t="shared" si="13"/>
        <v>550</v>
      </c>
      <c r="I87" s="59">
        <f t="shared" si="13"/>
        <v>575</v>
      </c>
    </row>
    <row r="88" spans="1:9" ht="24.75" thickBot="1" x14ac:dyDescent="0.3">
      <c r="A88" s="24" t="s">
        <v>77</v>
      </c>
      <c r="B88" s="42" t="s">
        <v>155</v>
      </c>
      <c r="C88" s="43" t="s">
        <v>158</v>
      </c>
      <c r="D88" s="34">
        <v>14</v>
      </c>
      <c r="E88" s="34">
        <v>1</v>
      </c>
      <c r="F88" s="43">
        <v>2108</v>
      </c>
      <c r="G88" s="43">
        <v>200</v>
      </c>
      <c r="H88" s="59">
        <f>H89</f>
        <v>550</v>
      </c>
      <c r="I88" s="59">
        <f>I89</f>
        <v>575</v>
      </c>
    </row>
    <row r="89" spans="1:9" ht="24.75" thickBot="1" x14ac:dyDescent="0.3">
      <c r="A89" s="24" t="s">
        <v>78</v>
      </c>
      <c r="B89" s="42" t="s">
        <v>155</v>
      </c>
      <c r="C89" s="43" t="s">
        <v>158</v>
      </c>
      <c r="D89" s="34">
        <v>14</v>
      </c>
      <c r="E89" s="34">
        <v>1</v>
      </c>
      <c r="F89" s="43">
        <v>2108</v>
      </c>
      <c r="G89" s="43">
        <v>240</v>
      </c>
      <c r="H89" s="59">
        <v>550</v>
      </c>
      <c r="I89" s="59">
        <v>575</v>
      </c>
    </row>
    <row r="90" spans="1:9" ht="15.75" thickBot="1" x14ac:dyDescent="0.3">
      <c r="A90" s="22" t="s">
        <v>108</v>
      </c>
      <c r="B90" s="36" t="s">
        <v>152</v>
      </c>
      <c r="C90" s="37" t="s">
        <v>147</v>
      </c>
      <c r="D90" s="38" t="s">
        <v>147</v>
      </c>
      <c r="E90" s="38">
        <v>0</v>
      </c>
      <c r="F90" s="37" t="s">
        <v>148</v>
      </c>
      <c r="G90" s="37" t="s">
        <v>149</v>
      </c>
      <c r="H90" s="57">
        <f>H91+H100+H106</f>
        <v>8932.4</v>
      </c>
      <c r="I90" s="57">
        <f>I91+I100+I106</f>
        <v>8944.1</v>
      </c>
    </row>
    <row r="91" spans="1:9" ht="15.75" thickBot="1" x14ac:dyDescent="0.3">
      <c r="A91" s="26" t="s">
        <v>109</v>
      </c>
      <c r="B91" s="39" t="s">
        <v>152</v>
      </c>
      <c r="C91" s="40" t="s">
        <v>146</v>
      </c>
      <c r="D91" s="41" t="s">
        <v>147</v>
      </c>
      <c r="E91" s="41">
        <v>0</v>
      </c>
      <c r="F91" s="40" t="s">
        <v>148</v>
      </c>
      <c r="G91" s="40" t="s">
        <v>149</v>
      </c>
      <c r="H91" s="58">
        <f>H92</f>
        <v>4579</v>
      </c>
      <c r="I91" s="58">
        <f>I92</f>
        <v>4569</v>
      </c>
    </row>
    <row r="92" spans="1:9" ht="36.75" thickBot="1" x14ac:dyDescent="0.3">
      <c r="A92" s="25" t="s">
        <v>110</v>
      </c>
      <c r="B92" s="42" t="s">
        <v>152</v>
      </c>
      <c r="C92" s="43" t="s">
        <v>146</v>
      </c>
      <c r="D92" s="34" t="s">
        <v>159</v>
      </c>
      <c r="E92" s="34">
        <v>0</v>
      </c>
      <c r="F92" s="43" t="s">
        <v>148</v>
      </c>
      <c r="G92" s="43" t="s">
        <v>149</v>
      </c>
      <c r="H92" s="59">
        <f t="shared" ref="H92:I94" si="14">H93</f>
        <v>4579</v>
      </c>
      <c r="I92" s="59">
        <f t="shared" si="14"/>
        <v>4569</v>
      </c>
    </row>
    <row r="93" spans="1:9" ht="24.75" thickBot="1" x14ac:dyDescent="0.3">
      <c r="A93" s="25" t="s">
        <v>111</v>
      </c>
      <c r="B93" s="42" t="s">
        <v>152</v>
      </c>
      <c r="C93" s="43" t="s">
        <v>146</v>
      </c>
      <c r="D93" s="34" t="s">
        <v>159</v>
      </c>
      <c r="E93" s="34">
        <v>1</v>
      </c>
      <c r="F93" s="43" t="s">
        <v>148</v>
      </c>
      <c r="G93" s="43" t="s">
        <v>149</v>
      </c>
      <c r="H93" s="59">
        <f>H94+H97</f>
        <v>4579</v>
      </c>
      <c r="I93" s="59">
        <f>I94+I97</f>
        <v>4569</v>
      </c>
    </row>
    <row r="94" spans="1:9" ht="84.75" thickBot="1" x14ac:dyDescent="0.3">
      <c r="A94" s="25" t="s">
        <v>112</v>
      </c>
      <c r="B94" s="42" t="s">
        <v>152</v>
      </c>
      <c r="C94" s="43" t="s">
        <v>146</v>
      </c>
      <c r="D94" s="34" t="s">
        <v>159</v>
      </c>
      <c r="E94" s="44">
        <v>1</v>
      </c>
      <c r="F94" s="43">
        <v>5604</v>
      </c>
      <c r="G94" s="43" t="s">
        <v>149</v>
      </c>
      <c r="H94" s="59">
        <f t="shared" si="14"/>
        <v>4010</v>
      </c>
      <c r="I94" s="59">
        <f t="shared" si="14"/>
        <v>4000</v>
      </c>
    </row>
    <row r="95" spans="1:9" ht="48.75" thickBot="1" x14ac:dyDescent="0.3">
      <c r="A95" s="25" t="s">
        <v>95</v>
      </c>
      <c r="B95" s="42" t="s">
        <v>152</v>
      </c>
      <c r="C95" s="43" t="s">
        <v>146</v>
      </c>
      <c r="D95" s="34" t="s">
        <v>159</v>
      </c>
      <c r="E95" s="44">
        <v>1</v>
      </c>
      <c r="F95" s="43">
        <v>5604</v>
      </c>
      <c r="G95" s="43">
        <v>100</v>
      </c>
      <c r="H95" s="59">
        <f>H96</f>
        <v>4010</v>
      </c>
      <c r="I95" s="59">
        <f>I96</f>
        <v>4000</v>
      </c>
    </row>
    <row r="96" spans="1:9" ht="24.75" thickBot="1" x14ac:dyDescent="0.3">
      <c r="A96" s="25" t="s">
        <v>96</v>
      </c>
      <c r="B96" s="42" t="s">
        <v>152</v>
      </c>
      <c r="C96" s="43" t="s">
        <v>146</v>
      </c>
      <c r="D96" s="34" t="s">
        <v>159</v>
      </c>
      <c r="E96" s="44">
        <v>1</v>
      </c>
      <c r="F96" s="43">
        <v>5604</v>
      </c>
      <c r="G96" s="43">
        <v>110</v>
      </c>
      <c r="H96" s="59">
        <v>4010</v>
      </c>
      <c r="I96" s="59">
        <v>4000</v>
      </c>
    </row>
    <row r="97" spans="1:9" ht="24.75" thickBot="1" x14ac:dyDescent="0.3">
      <c r="A97" s="25" t="s">
        <v>301</v>
      </c>
      <c r="B97" s="42" t="s">
        <v>152</v>
      </c>
      <c r="C97" s="43" t="s">
        <v>146</v>
      </c>
      <c r="D97" s="34" t="s">
        <v>159</v>
      </c>
      <c r="E97" s="44" t="s">
        <v>153</v>
      </c>
      <c r="F97" s="43" t="s">
        <v>298</v>
      </c>
      <c r="G97" s="43" t="s">
        <v>149</v>
      </c>
      <c r="H97" s="59">
        <f>H98</f>
        <v>569</v>
      </c>
      <c r="I97" s="59">
        <f>I98</f>
        <v>569</v>
      </c>
    </row>
    <row r="98" spans="1:9" ht="48.75" thickBot="1" x14ac:dyDescent="0.3">
      <c r="A98" s="25" t="s">
        <v>95</v>
      </c>
      <c r="B98" s="42" t="s">
        <v>152</v>
      </c>
      <c r="C98" s="43" t="s">
        <v>146</v>
      </c>
      <c r="D98" s="34" t="s">
        <v>159</v>
      </c>
      <c r="E98" s="44" t="s">
        <v>153</v>
      </c>
      <c r="F98" s="43" t="s">
        <v>298</v>
      </c>
      <c r="G98" s="43" t="s">
        <v>299</v>
      </c>
      <c r="H98" s="59">
        <f>H99</f>
        <v>569</v>
      </c>
      <c r="I98" s="59">
        <f>I99</f>
        <v>569</v>
      </c>
    </row>
    <row r="99" spans="1:9" ht="24.75" thickBot="1" x14ac:dyDescent="0.3">
      <c r="A99" s="25" t="s">
        <v>96</v>
      </c>
      <c r="B99" s="42" t="s">
        <v>152</v>
      </c>
      <c r="C99" s="43" t="s">
        <v>146</v>
      </c>
      <c r="D99" s="34" t="s">
        <v>159</v>
      </c>
      <c r="E99" s="44" t="s">
        <v>153</v>
      </c>
      <c r="F99" s="43" t="s">
        <v>298</v>
      </c>
      <c r="G99" s="43" t="s">
        <v>300</v>
      </c>
      <c r="H99" s="59">
        <v>569</v>
      </c>
      <c r="I99" s="59">
        <v>569</v>
      </c>
    </row>
    <row r="100" spans="1:9" ht="15.75" thickBot="1" x14ac:dyDescent="0.3">
      <c r="A100" s="23" t="s">
        <v>113</v>
      </c>
      <c r="B100" s="39" t="s">
        <v>152</v>
      </c>
      <c r="C100" s="40" t="s">
        <v>158</v>
      </c>
      <c r="D100" s="41" t="s">
        <v>147</v>
      </c>
      <c r="E100" s="41">
        <v>0</v>
      </c>
      <c r="F100" s="40" t="s">
        <v>148</v>
      </c>
      <c r="G100" s="40" t="s">
        <v>149</v>
      </c>
      <c r="H100" s="58">
        <f>H101</f>
        <v>3966.4</v>
      </c>
      <c r="I100" s="58">
        <f>I101</f>
        <v>3970.1</v>
      </c>
    </row>
    <row r="101" spans="1:9" ht="36.75" thickBot="1" x14ac:dyDescent="0.3">
      <c r="A101" s="25" t="s">
        <v>114</v>
      </c>
      <c r="B101" s="42" t="s">
        <v>152</v>
      </c>
      <c r="C101" s="43" t="s">
        <v>158</v>
      </c>
      <c r="D101" s="34">
        <v>18</v>
      </c>
      <c r="E101" s="34">
        <v>0</v>
      </c>
      <c r="F101" s="43" t="s">
        <v>148</v>
      </c>
      <c r="G101" s="43" t="s">
        <v>149</v>
      </c>
      <c r="H101" s="59">
        <f t="shared" ref="H101:I103" si="15">H102</f>
        <v>3966.4</v>
      </c>
      <c r="I101" s="59">
        <f t="shared" si="15"/>
        <v>3970.1</v>
      </c>
    </row>
    <row r="102" spans="1:9" ht="15.75" thickBot="1" x14ac:dyDescent="0.3">
      <c r="A102" s="25" t="s">
        <v>115</v>
      </c>
      <c r="B102" s="42" t="s">
        <v>152</v>
      </c>
      <c r="C102" s="43" t="s">
        <v>158</v>
      </c>
      <c r="D102" s="34">
        <v>18</v>
      </c>
      <c r="E102" s="34">
        <v>6</v>
      </c>
      <c r="F102" s="43" t="s">
        <v>148</v>
      </c>
      <c r="G102" s="43" t="s">
        <v>149</v>
      </c>
      <c r="H102" s="59">
        <f t="shared" si="15"/>
        <v>3966.4</v>
      </c>
      <c r="I102" s="59">
        <f t="shared" si="15"/>
        <v>3970.1</v>
      </c>
    </row>
    <row r="103" spans="1:9" ht="48.75" thickBot="1" x14ac:dyDescent="0.3">
      <c r="A103" s="25" t="s">
        <v>116</v>
      </c>
      <c r="B103" s="42" t="s">
        <v>152</v>
      </c>
      <c r="C103" s="43" t="s">
        <v>158</v>
      </c>
      <c r="D103" s="34">
        <v>18</v>
      </c>
      <c r="E103" s="44">
        <v>6</v>
      </c>
      <c r="F103" s="43">
        <v>2108</v>
      </c>
      <c r="G103" s="43" t="s">
        <v>149</v>
      </c>
      <c r="H103" s="59">
        <f t="shared" si="15"/>
        <v>3966.4</v>
      </c>
      <c r="I103" s="59">
        <f t="shared" si="15"/>
        <v>3970.1</v>
      </c>
    </row>
    <row r="104" spans="1:9" ht="24.75" thickBot="1" x14ac:dyDescent="0.3">
      <c r="A104" s="24" t="s">
        <v>77</v>
      </c>
      <c r="B104" s="42" t="s">
        <v>152</v>
      </c>
      <c r="C104" s="43" t="s">
        <v>158</v>
      </c>
      <c r="D104" s="34">
        <v>18</v>
      </c>
      <c r="E104" s="44">
        <v>6</v>
      </c>
      <c r="F104" s="43">
        <v>2108</v>
      </c>
      <c r="G104" s="43">
        <v>200</v>
      </c>
      <c r="H104" s="59">
        <f>H105</f>
        <v>3966.4</v>
      </c>
      <c r="I104" s="59">
        <f>I105</f>
        <v>3970.1</v>
      </c>
    </row>
    <row r="105" spans="1:9" ht="24.75" thickBot="1" x14ac:dyDescent="0.3">
      <c r="A105" s="24" t="s">
        <v>78</v>
      </c>
      <c r="B105" s="42" t="s">
        <v>152</v>
      </c>
      <c r="C105" s="43" t="s">
        <v>158</v>
      </c>
      <c r="D105" s="34">
        <v>18</v>
      </c>
      <c r="E105" s="44">
        <v>6</v>
      </c>
      <c r="F105" s="43">
        <v>2108</v>
      </c>
      <c r="G105" s="43">
        <v>240</v>
      </c>
      <c r="H105" s="59">
        <v>3966.4</v>
      </c>
      <c r="I105" s="59">
        <v>3970.1</v>
      </c>
    </row>
    <row r="106" spans="1:9" ht="15.75" thickBot="1" x14ac:dyDescent="0.3">
      <c r="A106" s="23" t="s">
        <v>117</v>
      </c>
      <c r="B106" s="39" t="s">
        <v>152</v>
      </c>
      <c r="C106" s="40">
        <v>10</v>
      </c>
      <c r="D106" s="41" t="s">
        <v>147</v>
      </c>
      <c r="E106" s="41">
        <v>0</v>
      </c>
      <c r="F106" s="40" t="s">
        <v>148</v>
      </c>
      <c r="G106" s="40" t="s">
        <v>149</v>
      </c>
      <c r="H106" s="58">
        <f>H107</f>
        <v>387</v>
      </c>
      <c r="I106" s="58">
        <f>I107</f>
        <v>405</v>
      </c>
    </row>
    <row r="107" spans="1:9" ht="36.75" thickBot="1" x14ac:dyDescent="0.3">
      <c r="A107" s="25" t="s">
        <v>118</v>
      </c>
      <c r="B107" s="42" t="s">
        <v>152</v>
      </c>
      <c r="C107" s="43">
        <v>10</v>
      </c>
      <c r="D107" s="34">
        <v>17</v>
      </c>
      <c r="E107" s="34">
        <v>0</v>
      </c>
      <c r="F107" s="43" t="s">
        <v>148</v>
      </c>
      <c r="G107" s="43" t="s">
        <v>149</v>
      </c>
      <c r="H107" s="59">
        <f t="shared" ref="H107:I109" si="16">H108</f>
        <v>387</v>
      </c>
      <c r="I107" s="59">
        <f t="shared" si="16"/>
        <v>405</v>
      </c>
    </row>
    <row r="108" spans="1:9" ht="36.75" thickBot="1" x14ac:dyDescent="0.3">
      <c r="A108" s="25" t="s">
        <v>119</v>
      </c>
      <c r="B108" s="42" t="s">
        <v>152</v>
      </c>
      <c r="C108" s="43">
        <v>10</v>
      </c>
      <c r="D108" s="34">
        <v>17</v>
      </c>
      <c r="E108" s="34">
        <v>1</v>
      </c>
      <c r="F108" s="43" t="s">
        <v>148</v>
      </c>
      <c r="G108" s="43" t="s">
        <v>149</v>
      </c>
      <c r="H108" s="59">
        <f t="shared" si="16"/>
        <v>387</v>
      </c>
      <c r="I108" s="59">
        <f t="shared" si="16"/>
        <v>405</v>
      </c>
    </row>
    <row r="109" spans="1:9" ht="15.75" thickBot="1" x14ac:dyDescent="0.3">
      <c r="A109" s="25" t="s">
        <v>120</v>
      </c>
      <c r="B109" s="42" t="s">
        <v>152</v>
      </c>
      <c r="C109" s="43">
        <v>10</v>
      </c>
      <c r="D109" s="34">
        <v>17</v>
      </c>
      <c r="E109" s="34">
        <v>1</v>
      </c>
      <c r="F109" s="43">
        <v>2128</v>
      </c>
      <c r="G109" s="43" t="s">
        <v>149</v>
      </c>
      <c r="H109" s="59">
        <f t="shared" si="16"/>
        <v>387</v>
      </c>
      <c r="I109" s="59">
        <f t="shared" si="16"/>
        <v>405</v>
      </c>
    </row>
    <row r="110" spans="1:9" ht="24.75" thickBot="1" x14ac:dyDescent="0.3">
      <c r="A110" s="24" t="s">
        <v>77</v>
      </c>
      <c r="B110" s="42" t="s">
        <v>152</v>
      </c>
      <c r="C110" s="43">
        <v>10</v>
      </c>
      <c r="D110" s="34">
        <v>17</v>
      </c>
      <c r="E110" s="34">
        <v>1</v>
      </c>
      <c r="F110" s="43">
        <v>2128</v>
      </c>
      <c r="G110" s="43">
        <v>200</v>
      </c>
      <c r="H110" s="59">
        <f>H111</f>
        <v>387</v>
      </c>
      <c r="I110" s="59">
        <f>I111</f>
        <v>405</v>
      </c>
    </row>
    <row r="111" spans="1:9" ht="24.75" thickBot="1" x14ac:dyDescent="0.3">
      <c r="A111" s="24" t="s">
        <v>78</v>
      </c>
      <c r="B111" s="42" t="s">
        <v>152</v>
      </c>
      <c r="C111" s="43">
        <v>10</v>
      </c>
      <c r="D111" s="34">
        <v>17</v>
      </c>
      <c r="E111" s="34">
        <v>1</v>
      </c>
      <c r="F111" s="43">
        <v>2128</v>
      </c>
      <c r="G111" s="43">
        <v>240</v>
      </c>
      <c r="H111" s="59">
        <v>387</v>
      </c>
      <c r="I111" s="59">
        <v>405</v>
      </c>
    </row>
    <row r="112" spans="1:9" ht="15.75" thickBot="1" x14ac:dyDescent="0.3">
      <c r="A112" s="22" t="s">
        <v>121</v>
      </c>
      <c r="B112" s="36" t="s">
        <v>160</v>
      </c>
      <c r="C112" s="37" t="s">
        <v>147</v>
      </c>
      <c r="D112" s="38" t="s">
        <v>147</v>
      </c>
      <c r="E112" s="38">
        <v>0</v>
      </c>
      <c r="F112" s="37" t="s">
        <v>148</v>
      </c>
      <c r="G112" s="37" t="s">
        <v>149</v>
      </c>
      <c r="H112" s="57">
        <f>H113+H126+H136</f>
        <v>6703.7000000000007</v>
      </c>
      <c r="I112" s="57">
        <f>I113+I126+I136</f>
        <v>5628.2</v>
      </c>
    </row>
    <row r="113" spans="1:9" ht="15.75" thickBot="1" x14ac:dyDescent="0.3">
      <c r="A113" s="23" t="s">
        <v>122</v>
      </c>
      <c r="B113" s="39" t="s">
        <v>160</v>
      </c>
      <c r="C113" s="40" t="s">
        <v>146</v>
      </c>
      <c r="D113" s="41" t="s">
        <v>147</v>
      </c>
      <c r="E113" s="41">
        <v>0</v>
      </c>
      <c r="F113" s="40" t="s">
        <v>148</v>
      </c>
      <c r="G113" s="40" t="s">
        <v>149</v>
      </c>
      <c r="H113" s="58">
        <f>H114</f>
        <v>2500.9</v>
      </c>
      <c r="I113" s="58">
        <f>I114</f>
        <v>2514</v>
      </c>
    </row>
    <row r="114" spans="1:9" ht="48.75" thickBot="1" x14ac:dyDescent="0.3">
      <c r="A114" s="25" t="s">
        <v>123</v>
      </c>
      <c r="B114" s="42" t="s">
        <v>160</v>
      </c>
      <c r="C114" s="43" t="s">
        <v>146</v>
      </c>
      <c r="D114" s="34">
        <v>12</v>
      </c>
      <c r="E114" s="34">
        <v>0</v>
      </c>
      <c r="F114" s="43" t="s">
        <v>148</v>
      </c>
      <c r="G114" s="43" t="s">
        <v>149</v>
      </c>
      <c r="H114" s="59">
        <f>H115+H122</f>
        <v>2500.9</v>
      </c>
      <c r="I114" s="59">
        <f>I115+I122</f>
        <v>2514</v>
      </c>
    </row>
    <row r="115" spans="1:9" ht="24.75" thickBot="1" x14ac:dyDescent="0.3">
      <c r="A115" s="25" t="s">
        <v>177</v>
      </c>
      <c r="B115" s="42" t="s">
        <v>160</v>
      </c>
      <c r="C115" s="43" t="s">
        <v>146</v>
      </c>
      <c r="D115" s="34" t="s">
        <v>175</v>
      </c>
      <c r="E115" s="34" t="s">
        <v>163</v>
      </c>
      <c r="F115" s="43" t="s">
        <v>148</v>
      </c>
      <c r="G115" s="43" t="s">
        <v>149</v>
      </c>
      <c r="H115" s="59">
        <f>H116+H119</f>
        <v>500.9</v>
      </c>
      <c r="I115" s="59">
        <f>I116+I119</f>
        <v>514</v>
      </c>
    </row>
    <row r="116" spans="1:9" ht="60.75" thickBot="1" x14ac:dyDescent="0.3">
      <c r="A116" s="25" t="s">
        <v>178</v>
      </c>
      <c r="B116" s="42" t="s">
        <v>160</v>
      </c>
      <c r="C116" s="43" t="s">
        <v>146</v>
      </c>
      <c r="D116" s="34" t="s">
        <v>175</v>
      </c>
      <c r="E116" s="34" t="s">
        <v>163</v>
      </c>
      <c r="F116" s="43" t="s">
        <v>176</v>
      </c>
      <c r="G116" s="43" t="s">
        <v>149</v>
      </c>
      <c r="H116" s="59">
        <f t="shared" ref="H116:I116" si="17">H117</f>
        <v>491</v>
      </c>
      <c r="I116" s="59">
        <f t="shared" si="17"/>
        <v>514</v>
      </c>
    </row>
    <row r="117" spans="1:9" ht="24.75" thickBot="1" x14ac:dyDescent="0.3">
      <c r="A117" s="25" t="s">
        <v>77</v>
      </c>
      <c r="B117" s="42" t="s">
        <v>160</v>
      </c>
      <c r="C117" s="43" t="s">
        <v>146</v>
      </c>
      <c r="D117" s="34" t="s">
        <v>175</v>
      </c>
      <c r="E117" s="34" t="s">
        <v>163</v>
      </c>
      <c r="F117" s="43" t="s">
        <v>176</v>
      </c>
      <c r="G117" s="43" t="s">
        <v>165</v>
      </c>
      <c r="H117" s="59">
        <f>H118</f>
        <v>491</v>
      </c>
      <c r="I117" s="59">
        <f>I118</f>
        <v>514</v>
      </c>
    </row>
    <row r="118" spans="1:9" ht="24.75" thickBot="1" x14ac:dyDescent="0.3">
      <c r="A118" s="24" t="s">
        <v>78</v>
      </c>
      <c r="B118" s="42" t="s">
        <v>160</v>
      </c>
      <c r="C118" s="43" t="s">
        <v>146</v>
      </c>
      <c r="D118" s="34" t="s">
        <v>175</v>
      </c>
      <c r="E118" s="34" t="s">
        <v>163</v>
      </c>
      <c r="F118" s="43" t="s">
        <v>176</v>
      </c>
      <c r="G118" s="43" t="s">
        <v>166</v>
      </c>
      <c r="H118" s="59">
        <v>491</v>
      </c>
      <c r="I118" s="59">
        <v>514</v>
      </c>
    </row>
    <row r="119" spans="1:9" ht="24.75" thickBot="1" x14ac:dyDescent="0.3">
      <c r="A119" s="25" t="s">
        <v>89</v>
      </c>
      <c r="B119" s="42" t="s">
        <v>160</v>
      </c>
      <c r="C119" s="43" t="s">
        <v>146</v>
      </c>
      <c r="D119" s="34" t="s">
        <v>175</v>
      </c>
      <c r="E119" s="34" t="s">
        <v>163</v>
      </c>
      <c r="F119" s="43" t="s">
        <v>164</v>
      </c>
      <c r="G119" s="43" t="s">
        <v>149</v>
      </c>
      <c r="H119" s="59">
        <f>H120</f>
        <v>9.9</v>
      </c>
      <c r="I119" s="59">
        <f>I120</f>
        <v>0</v>
      </c>
    </row>
    <row r="120" spans="1:9" ht="24.75" thickBot="1" x14ac:dyDescent="0.3">
      <c r="A120" s="25" t="s">
        <v>77</v>
      </c>
      <c r="B120" s="42" t="s">
        <v>160</v>
      </c>
      <c r="C120" s="43" t="s">
        <v>146</v>
      </c>
      <c r="D120" s="34" t="s">
        <v>175</v>
      </c>
      <c r="E120" s="34" t="s">
        <v>163</v>
      </c>
      <c r="F120" s="43" t="s">
        <v>164</v>
      </c>
      <c r="G120" s="43" t="s">
        <v>165</v>
      </c>
      <c r="H120" s="59">
        <f>H121</f>
        <v>9.9</v>
      </c>
      <c r="I120" s="59">
        <f>I121</f>
        <v>0</v>
      </c>
    </row>
    <row r="121" spans="1:9" ht="36.75" thickBot="1" x14ac:dyDescent="0.3">
      <c r="A121" s="25" t="s">
        <v>283</v>
      </c>
      <c r="B121" s="42" t="s">
        <v>160</v>
      </c>
      <c r="C121" s="43" t="s">
        <v>146</v>
      </c>
      <c r="D121" s="34" t="s">
        <v>175</v>
      </c>
      <c r="E121" s="34" t="s">
        <v>163</v>
      </c>
      <c r="F121" s="43" t="s">
        <v>164</v>
      </c>
      <c r="G121" s="43" t="s">
        <v>166</v>
      </c>
      <c r="H121" s="59">
        <v>9.9</v>
      </c>
      <c r="I121" s="59">
        <v>0</v>
      </c>
    </row>
    <row r="122" spans="1:9" ht="36.75" thickBot="1" x14ac:dyDescent="0.3">
      <c r="A122" s="25" t="s">
        <v>124</v>
      </c>
      <c r="B122" s="42" t="s">
        <v>160</v>
      </c>
      <c r="C122" s="43" t="s">
        <v>146</v>
      </c>
      <c r="D122" s="34">
        <v>12</v>
      </c>
      <c r="E122" s="34">
        <v>4</v>
      </c>
      <c r="F122" s="43" t="s">
        <v>148</v>
      </c>
      <c r="G122" s="43" t="s">
        <v>149</v>
      </c>
      <c r="H122" s="59">
        <f t="shared" ref="H122:I123" si="18">H123</f>
        <v>2000</v>
      </c>
      <c r="I122" s="59">
        <f t="shared" si="18"/>
        <v>2000</v>
      </c>
    </row>
    <row r="123" spans="1:9" ht="60.75" thickBot="1" x14ac:dyDescent="0.3">
      <c r="A123" s="25" t="s">
        <v>125</v>
      </c>
      <c r="B123" s="42" t="s">
        <v>160</v>
      </c>
      <c r="C123" s="43" t="s">
        <v>146</v>
      </c>
      <c r="D123" s="34">
        <v>12</v>
      </c>
      <c r="E123" s="44">
        <v>4</v>
      </c>
      <c r="F123" s="43">
        <v>2108</v>
      </c>
      <c r="G123" s="43" t="s">
        <v>149</v>
      </c>
      <c r="H123" s="59">
        <f t="shared" si="18"/>
        <v>2000</v>
      </c>
      <c r="I123" s="59">
        <f t="shared" si="18"/>
        <v>2000</v>
      </c>
    </row>
    <row r="124" spans="1:9" ht="15.75" thickBot="1" x14ac:dyDescent="0.3">
      <c r="A124" s="25" t="s">
        <v>79</v>
      </c>
      <c r="B124" s="42" t="s">
        <v>160</v>
      </c>
      <c r="C124" s="43" t="s">
        <v>146</v>
      </c>
      <c r="D124" s="34">
        <v>12</v>
      </c>
      <c r="E124" s="44">
        <v>4</v>
      </c>
      <c r="F124" s="43">
        <v>2108</v>
      </c>
      <c r="G124" s="43">
        <v>800</v>
      </c>
      <c r="H124" s="59">
        <f>H125</f>
        <v>2000</v>
      </c>
      <c r="I124" s="59">
        <f>I125</f>
        <v>2000</v>
      </c>
    </row>
    <row r="125" spans="1:9" ht="48.75" thickBot="1" x14ac:dyDescent="0.3">
      <c r="A125" s="25" t="s">
        <v>126</v>
      </c>
      <c r="B125" s="42" t="s">
        <v>160</v>
      </c>
      <c r="C125" s="43" t="s">
        <v>146</v>
      </c>
      <c r="D125" s="34">
        <v>12</v>
      </c>
      <c r="E125" s="44">
        <v>4</v>
      </c>
      <c r="F125" s="43">
        <v>2108</v>
      </c>
      <c r="G125" s="43">
        <v>810</v>
      </c>
      <c r="H125" s="59">
        <v>2000</v>
      </c>
      <c r="I125" s="59">
        <v>2000</v>
      </c>
    </row>
    <row r="126" spans="1:9" ht="15.75" thickBot="1" x14ac:dyDescent="0.3">
      <c r="A126" s="23" t="s">
        <v>127</v>
      </c>
      <c r="B126" s="39" t="s">
        <v>160</v>
      </c>
      <c r="C126" s="40" t="s">
        <v>150</v>
      </c>
      <c r="D126" s="41" t="s">
        <v>147</v>
      </c>
      <c r="E126" s="41">
        <v>0</v>
      </c>
      <c r="F126" s="40" t="s">
        <v>148</v>
      </c>
      <c r="G126" s="40" t="s">
        <v>149</v>
      </c>
      <c r="H126" s="58">
        <f>H127</f>
        <v>2638.8</v>
      </c>
      <c r="I126" s="58">
        <f>I127</f>
        <v>1531.1999999999998</v>
      </c>
    </row>
    <row r="127" spans="1:9" ht="48.75" thickBot="1" x14ac:dyDescent="0.3">
      <c r="A127" s="25" t="s">
        <v>123</v>
      </c>
      <c r="B127" s="42" t="s">
        <v>160</v>
      </c>
      <c r="C127" s="43" t="s">
        <v>150</v>
      </c>
      <c r="D127" s="34">
        <v>12</v>
      </c>
      <c r="E127" s="34">
        <v>0</v>
      </c>
      <c r="F127" s="43" t="s">
        <v>148</v>
      </c>
      <c r="G127" s="43" t="s">
        <v>149</v>
      </c>
      <c r="H127" s="60">
        <f>H128+H132</f>
        <v>2638.8</v>
      </c>
      <c r="I127" s="60">
        <f>I128+I132</f>
        <v>1531.1999999999998</v>
      </c>
    </row>
    <row r="128" spans="1:9" ht="24.75" thickBot="1" x14ac:dyDescent="0.3">
      <c r="A128" s="25" t="s">
        <v>282</v>
      </c>
      <c r="B128" s="42" t="s">
        <v>160</v>
      </c>
      <c r="C128" s="43" t="s">
        <v>150</v>
      </c>
      <c r="D128" s="34" t="s">
        <v>175</v>
      </c>
      <c r="E128" s="34" t="s">
        <v>153</v>
      </c>
      <c r="F128" s="43" t="s">
        <v>148</v>
      </c>
      <c r="G128" s="43" t="s">
        <v>149</v>
      </c>
      <c r="H128" s="60">
        <f t="shared" ref="H128:H129" si="19">H129</f>
        <v>259.5</v>
      </c>
      <c r="I128" s="60">
        <f t="shared" ref="I128:I129" si="20">I129</f>
        <v>224.6</v>
      </c>
    </row>
    <row r="129" spans="1:9" ht="27" customHeight="1" thickBot="1" x14ac:dyDescent="0.3">
      <c r="A129" s="25" t="s">
        <v>89</v>
      </c>
      <c r="B129" s="42" t="s">
        <v>160</v>
      </c>
      <c r="C129" s="43" t="s">
        <v>150</v>
      </c>
      <c r="D129" s="34" t="s">
        <v>175</v>
      </c>
      <c r="E129" s="34" t="s">
        <v>153</v>
      </c>
      <c r="F129" s="43" t="s">
        <v>164</v>
      </c>
      <c r="G129" s="43" t="s">
        <v>149</v>
      </c>
      <c r="H129" s="60">
        <f t="shared" si="19"/>
        <v>259.5</v>
      </c>
      <c r="I129" s="60">
        <f t="shared" si="20"/>
        <v>224.6</v>
      </c>
    </row>
    <row r="130" spans="1:9" ht="24.75" thickBot="1" x14ac:dyDescent="0.3">
      <c r="A130" s="25" t="s">
        <v>77</v>
      </c>
      <c r="B130" s="42" t="s">
        <v>160</v>
      </c>
      <c r="C130" s="43" t="s">
        <v>150</v>
      </c>
      <c r="D130" s="34" t="s">
        <v>175</v>
      </c>
      <c r="E130" s="34" t="s">
        <v>153</v>
      </c>
      <c r="F130" s="43" t="s">
        <v>164</v>
      </c>
      <c r="G130" s="43" t="s">
        <v>165</v>
      </c>
      <c r="H130" s="60">
        <f>H131</f>
        <v>259.5</v>
      </c>
      <c r="I130" s="60">
        <f>I131</f>
        <v>224.6</v>
      </c>
    </row>
    <row r="131" spans="1:9" ht="36.75" thickBot="1" x14ac:dyDescent="0.3">
      <c r="A131" s="25" t="s">
        <v>283</v>
      </c>
      <c r="B131" s="42" t="s">
        <v>160</v>
      </c>
      <c r="C131" s="43" t="s">
        <v>150</v>
      </c>
      <c r="D131" s="34" t="s">
        <v>175</v>
      </c>
      <c r="E131" s="34" t="s">
        <v>153</v>
      </c>
      <c r="F131" s="43" t="s">
        <v>164</v>
      </c>
      <c r="G131" s="43" t="s">
        <v>166</v>
      </c>
      <c r="H131" s="60">
        <v>259.5</v>
      </c>
      <c r="I131" s="60">
        <v>224.6</v>
      </c>
    </row>
    <row r="132" spans="1:9" ht="36.75" thickBot="1" x14ac:dyDescent="0.3">
      <c r="A132" s="25" t="s">
        <v>124</v>
      </c>
      <c r="B132" s="42" t="s">
        <v>160</v>
      </c>
      <c r="C132" s="43" t="s">
        <v>150</v>
      </c>
      <c r="D132" s="34">
        <v>12</v>
      </c>
      <c r="E132" s="34">
        <v>4</v>
      </c>
      <c r="F132" s="43" t="s">
        <v>148</v>
      </c>
      <c r="G132" s="43" t="s">
        <v>149</v>
      </c>
      <c r="H132" s="60">
        <f t="shared" ref="H132:I133" si="21">H133</f>
        <v>2379.3000000000002</v>
      </c>
      <c r="I132" s="60">
        <f t="shared" si="21"/>
        <v>1306.5999999999999</v>
      </c>
    </row>
    <row r="133" spans="1:9" ht="60.75" thickBot="1" x14ac:dyDescent="0.3">
      <c r="A133" s="25" t="s">
        <v>125</v>
      </c>
      <c r="B133" s="42" t="s">
        <v>160</v>
      </c>
      <c r="C133" s="43" t="s">
        <v>150</v>
      </c>
      <c r="D133" s="34">
        <v>12</v>
      </c>
      <c r="E133" s="44">
        <v>4</v>
      </c>
      <c r="F133" s="43">
        <v>2108</v>
      </c>
      <c r="G133" s="43" t="s">
        <v>149</v>
      </c>
      <c r="H133" s="60">
        <f t="shared" si="21"/>
        <v>2379.3000000000002</v>
      </c>
      <c r="I133" s="60">
        <f t="shared" si="21"/>
        <v>1306.5999999999999</v>
      </c>
    </row>
    <row r="134" spans="1:9" ht="15.75" thickBot="1" x14ac:dyDescent="0.3">
      <c r="A134" s="25" t="s">
        <v>79</v>
      </c>
      <c r="B134" s="42" t="s">
        <v>160</v>
      </c>
      <c r="C134" s="43" t="s">
        <v>150</v>
      </c>
      <c r="D134" s="34">
        <v>12</v>
      </c>
      <c r="E134" s="44">
        <v>4</v>
      </c>
      <c r="F134" s="43">
        <v>2108</v>
      </c>
      <c r="G134" s="43">
        <v>800</v>
      </c>
      <c r="H134" s="60">
        <f>H135</f>
        <v>2379.3000000000002</v>
      </c>
      <c r="I134" s="60">
        <f>I135</f>
        <v>1306.5999999999999</v>
      </c>
    </row>
    <row r="135" spans="1:9" ht="48.75" thickBot="1" x14ac:dyDescent="0.3">
      <c r="A135" s="25" t="s">
        <v>126</v>
      </c>
      <c r="B135" s="42" t="s">
        <v>160</v>
      </c>
      <c r="C135" s="43" t="s">
        <v>150</v>
      </c>
      <c r="D135" s="34">
        <v>12</v>
      </c>
      <c r="E135" s="44">
        <v>4</v>
      </c>
      <c r="F135" s="43">
        <v>2108</v>
      </c>
      <c r="G135" s="43">
        <v>810</v>
      </c>
      <c r="H135" s="60">
        <v>2379.3000000000002</v>
      </c>
      <c r="I135" s="60">
        <v>1306.5999999999999</v>
      </c>
    </row>
    <row r="136" spans="1:9" ht="15.75" thickBot="1" x14ac:dyDescent="0.3">
      <c r="A136" s="23" t="s">
        <v>128</v>
      </c>
      <c r="B136" s="39" t="s">
        <v>160</v>
      </c>
      <c r="C136" s="40" t="s">
        <v>155</v>
      </c>
      <c r="D136" s="41" t="s">
        <v>147</v>
      </c>
      <c r="E136" s="41">
        <v>0</v>
      </c>
      <c r="F136" s="40" t="s">
        <v>148</v>
      </c>
      <c r="G136" s="40" t="s">
        <v>149</v>
      </c>
      <c r="H136" s="58">
        <f>H137+H142+H152+H147</f>
        <v>1564</v>
      </c>
      <c r="I136" s="58">
        <f>I137+I142+I152+I147</f>
        <v>1583</v>
      </c>
    </row>
    <row r="137" spans="1:9" ht="36.75" thickBot="1" x14ac:dyDescent="0.3">
      <c r="A137" s="25" t="s">
        <v>129</v>
      </c>
      <c r="B137" s="42" t="s">
        <v>160</v>
      </c>
      <c r="C137" s="43" t="s">
        <v>155</v>
      </c>
      <c r="D137" s="34" t="s">
        <v>161</v>
      </c>
      <c r="E137" s="34">
        <v>0</v>
      </c>
      <c r="F137" s="43" t="s">
        <v>148</v>
      </c>
      <c r="G137" s="43" t="s">
        <v>149</v>
      </c>
      <c r="H137" s="60">
        <f>H138</f>
        <v>300</v>
      </c>
      <c r="I137" s="60">
        <f>I138</f>
        <v>300</v>
      </c>
    </row>
    <row r="138" spans="1:9" ht="48.75" thickBot="1" x14ac:dyDescent="0.3">
      <c r="A138" s="25" t="s">
        <v>130</v>
      </c>
      <c r="B138" s="42" t="s">
        <v>160</v>
      </c>
      <c r="C138" s="43" t="s">
        <v>155</v>
      </c>
      <c r="D138" s="34" t="s">
        <v>161</v>
      </c>
      <c r="E138" s="44">
        <v>5</v>
      </c>
      <c r="F138" s="43" t="s">
        <v>148</v>
      </c>
      <c r="G138" s="43" t="s">
        <v>149</v>
      </c>
      <c r="H138" s="60">
        <f t="shared" ref="H138:I139" si="22">H139</f>
        <v>300</v>
      </c>
      <c r="I138" s="60">
        <f t="shared" si="22"/>
        <v>300</v>
      </c>
    </row>
    <row r="139" spans="1:9" ht="48.75" thickBot="1" x14ac:dyDescent="0.3">
      <c r="A139" s="25" t="s">
        <v>316</v>
      </c>
      <c r="B139" s="42" t="s">
        <v>160</v>
      </c>
      <c r="C139" s="43" t="s">
        <v>155</v>
      </c>
      <c r="D139" s="34" t="s">
        <v>161</v>
      </c>
      <c r="E139" s="44">
        <v>5</v>
      </c>
      <c r="F139" s="43">
        <v>2108</v>
      </c>
      <c r="G139" s="43" t="s">
        <v>148</v>
      </c>
      <c r="H139" s="60">
        <f t="shared" si="22"/>
        <v>300</v>
      </c>
      <c r="I139" s="60">
        <f t="shared" si="22"/>
        <v>300</v>
      </c>
    </row>
    <row r="140" spans="1:9" ht="24.75" thickBot="1" x14ac:dyDescent="0.3">
      <c r="A140" s="24" t="s">
        <v>77</v>
      </c>
      <c r="B140" s="42" t="s">
        <v>160</v>
      </c>
      <c r="C140" s="43" t="s">
        <v>155</v>
      </c>
      <c r="D140" s="34" t="s">
        <v>161</v>
      </c>
      <c r="E140" s="44">
        <v>5</v>
      </c>
      <c r="F140" s="43">
        <v>2108</v>
      </c>
      <c r="G140" s="43">
        <v>200</v>
      </c>
      <c r="H140" s="60">
        <f>H141</f>
        <v>300</v>
      </c>
      <c r="I140" s="60">
        <f>I141</f>
        <v>300</v>
      </c>
    </row>
    <row r="141" spans="1:9" ht="24.75" thickBot="1" x14ac:dyDescent="0.3">
      <c r="A141" s="24" t="s">
        <v>78</v>
      </c>
      <c r="B141" s="42" t="s">
        <v>160</v>
      </c>
      <c r="C141" s="43" t="s">
        <v>155</v>
      </c>
      <c r="D141" s="34" t="s">
        <v>161</v>
      </c>
      <c r="E141" s="44">
        <v>5</v>
      </c>
      <c r="F141" s="43">
        <v>2108</v>
      </c>
      <c r="G141" s="43">
        <v>240</v>
      </c>
      <c r="H141" s="60">
        <v>300</v>
      </c>
      <c r="I141" s="60">
        <v>300</v>
      </c>
    </row>
    <row r="142" spans="1:9" ht="48.75" hidden="1" thickBot="1" x14ac:dyDescent="0.3">
      <c r="A142" s="25" t="s">
        <v>123</v>
      </c>
      <c r="B142" s="42" t="s">
        <v>160</v>
      </c>
      <c r="C142" s="43" t="s">
        <v>155</v>
      </c>
      <c r="D142" s="34" t="s">
        <v>175</v>
      </c>
      <c r="E142" s="44" t="s">
        <v>151</v>
      </c>
      <c r="F142" s="43" t="s">
        <v>148</v>
      </c>
      <c r="G142" s="43" t="s">
        <v>149</v>
      </c>
      <c r="H142" s="60">
        <f t="shared" ref="H142:I144" si="23">H143</f>
        <v>0</v>
      </c>
      <c r="I142" s="60">
        <f t="shared" si="23"/>
        <v>0</v>
      </c>
    </row>
    <row r="143" spans="1:9" ht="24.75" hidden="1" thickBot="1" x14ac:dyDescent="0.3">
      <c r="A143" s="25" t="s">
        <v>177</v>
      </c>
      <c r="B143" s="42" t="s">
        <v>160</v>
      </c>
      <c r="C143" s="43" t="s">
        <v>155</v>
      </c>
      <c r="D143" s="34" t="s">
        <v>175</v>
      </c>
      <c r="E143" s="44" t="s">
        <v>163</v>
      </c>
      <c r="F143" s="43" t="s">
        <v>148</v>
      </c>
      <c r="G143" s="43" t="s">
        <v>149</v>
      </c>
      <c r="H143" s="60">
        <f t="shared" si="23"/>
        <v>0</v>
      </c>
      <c r="I143" s="60">
        <f t="shared" si="23"/>
        <v>0</v>
      </c>
    </row>
    <row r="144" spans="1:9" ht="60.75" hidden="1" thickBot="1" x14ac:dyDescent="0.3">
      <c r="A144" s="25" t="s">
        <v>178</v>
      </c>
      <c r="B144" s="42" t="s">
        <v>160</v>
      </c>
      <c r="C144" s="43" t="s">
        <v>155</v>
      </c>
      <c r="D144" s="34" t="s">
        <v>175</v>
      </c>
      <c r="E144" s="44" t="s">
        <v>163</v>
      </c>
      <c r="F144" s="43" t="s">
        <v>176</v>
      </c>
      <c r="G144" s="43" t="s">
        <v>149</v>
      </c>
      <c r="H144" s="60">
        <f t="shared" si="23"/>
        <v>0</v>
      </c>
      <c r="I144" s="60">
        <f t="shared" si="23"/>
        <v>0</v>
      </c>
    </row>
    <row r="145" spans="1:9" ht="24.75" hidden="1" thickBot="1" x14ac:dyDescent="0.3">
      <c r="A145" s="24" t="s">
        <v>77</v>
      </c>
      <c r="B145" s="42" t="s">
        <v>160</v>
      </c>
      <c r="C145" s="43" t="s">
        <v>155</v>
      </c>
      <c r="D145" s="34" t="s">
        <v>175</v>
      </c>
      <c r="E145" s="44" t="s">
        <v>163</v>
      </c>
      <c r="F145" s="43" t="s">
        <v>176</v>
      </c>
      <c r="G145" s="43" t="s">
        <v>165</v>
      </c>
      <c r="H145" s="60">
        <f>H146</f>
        <v>0</v>
      </c>
      <c r="I145" s="60">
        <f>I146</f>
        <v>0</v>
      </c>
    </row>
    <row r="146" spans="1:9" ht="24.75" hidden="1" thickBot="1" x14ac:dyDescent="0.3">
      <c r="A146" s="24" t="s">
        <v>78</v>
      </c>
      <c r="B146" s="42" t="s">
        <v>160</v>
      </c>
      <c r="C146" s="43" t="s">
        <v>155</v>
      </c>
      <c r="D146" s="34" t="s">
        <v>175</v>
      </c>
      <c r="E146" s="44" t="s">
        <v>163</v>
      </c>
      <c r="F146" s="43" t="s">
        <v>176</v>
      </c>
      <c r="G146" s="43" t="s">
        <v>166</v>
      </c>
      <c r="H146" s="60">
        <v>0</v>
      </c>
      <c r="I146" s="60">
        <v>0</v>
      </c>
    </row>
    <row r="147" spans="1:9" ht="48.75" thickBot="1" x14ac:dyDescent="0.3">
      <c r="A147" s="25" t="s">
        <v>123</v>
      </c>
      <c r="B147" s="42" t="s">
        <v>160</v>
      </c>
      <c r="C147" s="43" t="s">
        <v>155</v>
      </c>
      <c r="D147" s="34" t="s">
        <v>175</v>
      </c>
      <c r="E147" s="44" t="s">
        <v>151</v>
      </c>
      <c r="F147" s="43" t="s">
        <v>148</v>
      </c>
      <c r="G147" s="43" t="s">
        <v>149</v>
      </c>
      <c r="H147" s="60">
        <f t="shared" ref="H147:H149" si="24">H148</f>
        <v>0</v>
      </c>
      <c r="I147" s="60">
        <f t="shared" ref="I147:I149" si="25">I148</f>
        <v>0</v>
      </c>
    </row>
    <row r="148" spans="1:9" ht="36.75" hidden="1" thickBot="1" x14ac:dyDescent="0.3">
      <c r="A148" s="25" t="s">
        <v>124</v>
      </c>
      <c r="B148" s="42" t="s">
        <v>160</v>
      </c>
      <c r="C148" s="43" t="s">
        <v>155</v>
      </c>
      <c r="D148" s="34" t="s">
        <v>175</v>
      </c>
      <c r="E148" s="44" t="s">
        <v>170</v>
      </c>
      <c r="F148" s="43" t="s">
        <v>148</v>
      </c>
      <c r="G148" s="43" t="s">
        <v>149</v>
      </c>
      <c r="H148" s="60">
        <f t="shared" si="24"/>
        <v>0</v>
      </c>
      <c r="I148" s="60">
        <f t="shared" si="25"/>
        <v>0</v>
      </c>
    </row>
    <row r="149" spans="1:9" ht="60.75" hidden="1" thickBot="1" x14ac:dyDescent="0.3">
      <c r="A149" s="25" t="s">
        <v>125</v>
      </c>
      <c r="B149" s="42" t="s">
        <v>160</v>
      </c>
      <c r="C149" s="43" t="s">
        <v>155</v>
      </c>
      <c r="D149" s="34" t="s">
        <v>175</v>
      </c>
      <c r="E149" s="44" t="s">
        <v>170</v>
      </c>
      <c r="F149" s="43" t="s">
        <v>176</v>
      </c>
      <c r="G149" s="43" t="s">
        <v>149</v>
      </c>
      <c r="H149" s="60">
        <f t="shared" si="24"/>
        <v>0</v>
      </c>
      <c r="I149" s="60">
        <f t="shared" si="25"/>
        <v>0</v>
      </c>
    </row>
    <row r="150" spans="1:9" ht="24.75" hidden="1" thickBot="1" x14ac:dyDescent="0.3">
      <c r="A150" s="24" t="s">
        <v>77</v>
      </c>
      <c r="B150" s="42" t="s">
        <v>160</v>
      </c>
      <c r="C150" s="43" t="s">
        <v>155</v>
      </c>
      <c r="D150" s="34" t="s">
        <v>175</v>
      </c>
      <c r="E150" s="44" t="s">
        <v>170</v>
      </c>
      <c r="F150" s="43" t="s">
        <v>176</v>
      </c>
      <c r="G150" s="43" t="s">
        <v>165</v>
      </c>
      <c r="H150" s="60">
        <v>0</v>
      </c>
      <c r="I150" s="60">
        <v>0</v>
      </c>
    </row>
    <row r="151" spans="1:9" ht="24.75" hidden="1" thickBot="1" x14ac:dyDescent="0.3">
      <c r="A151" s="24" t="s">
        <v>78</v>
      </c>
      <c r="B151" s="42" t="s">
        <v>160</v>
      </c>
      <c r="C151" s="43" t="s">
        <v>155</v>
      </c>
      <c r="D151" s="34" t="s">
        <v>175</v>
      </c>
      <c r="E151" s="44" t="s">
        <v>170</v>
      </c>
      <c r="F151" s="43" t="s">
        <v>176</v>
      </c>
      <c r="G151" s="43" t="s">
        <v>166</v>
      </c>
      <c r="H151" s="60">
        <v>0</v>
      </c>
      <c r="I151" s="60">
        <v>0</v>
      </c>
    </row>
    <row r="152" spans="1:9" ht="36.75" thickBot="1" x14ac:dyDescent="0.3">
      <c r="A152" s="25" t="s">
        <v>114</v>
      </c>
      <c r="B152" s="42" t="s">
        <v>160</v>
      </c>
      <c r="C152" s="43" t="s">
        <v>155</v>
      </c>
      <c r="D152" s="34">
        <v>18</v>
      </c>
      <c r="E152" s="34">
        <v>0</v>
      </c>
      <c r="F152" s="43" t="s">
        <v>148</v>
      </c>
      <c r="G152" s="43" t="s">
        <v>149</v>
      </c>
      <c r="H152" s="60">
        <f t="shared" ref="H152:I154" si="26">H153</f>
        <v>1264</v>
      </c>
      <c r="I152" s="60">
        <f t="shared" si="26"/>
        <v>1283</v>
      </c>
    </row>
    <row r="153" spans="1:9" ht="15.75" thickBot="1" x14ac:dyDescent="0.3">
      <c r="A153" s="25" t="s">
        <v>115</v>
      </c>
      <c r="B153" s="42" t="s">
        <v>160</v>
      </c>
      <c r="C153" s="43" t="s">
        <v>155</v>
      </c>
      <c r="D153" s="34">
        <v>18</v>
      </c>
      <c r="E153" s="34">
        <v>6</v>
      </c>
      <c r="F153" s="43" t="s">
        <v>148</v>
      </c>
      <c r="G153" s="43" t="s">
        <v>149</v>
      </c>
      <c r="H153" s="60">
        <f t="shared" si="26"/>
        <v>1264</v>
      </c>
      <c r="I153" s="60">
        <f t="shared" si="26"/>
        <v>1283</v>
      </c>
    </row>
    <row r="154" spans="1:9" ht="48.75" thickBot="1" x14ac:dyDescent="0.3">
      <c r="A154" s="25" t="s">
        <v>132</v>
      </c>
      <c r="B154" s="42" t="s">
        <v>160</v>
      </c>
      <c r="C154" s="43" t="s">
        <v>155</v>
      </c>
      <c r="D154" s="34">
        <v>18</v>
      </c>
      <c r="E154" s="34">
        <v>6</v>
      </c>
      <c r="F154" s="43">
        <v>2108</v>
      </c>
      <c r="G154" s="43" t="s">
        <v>149</v>
      </c>
      <c r="H154" s="60">
        <f t="shared" si="26"/>
        <v>1264</v>
      </c>
      <c r="I154" s="60">
        <f t="shared" si="26"/>
        <v>1283</v>
      </c>
    </row>
    <row r="155" spans="1:9" ht="24.75" thickBot="1" x14ac:dyDescent="0.3">
      <c r="A155" s="24" t="s">
        <v>77</v>
      </c>
      <c r="B155" s="42" t="s">
        <v>160</v>
      </c>
      <c r="C155" s="43" t="s">
        <v>155</v>
      </c>
      <c r="D155" s="34">
        <v>18</v>
      </c>
      <c r="E155" s="34">
        <v>6</v>
      </c>
      <c r="F155" s="43">
        <v>2108</v>
      </c>
      <c r="G155" s="43">
        <v>200</v>
      </c>
      <c r="H155" s="60">
        <f>H156</f>
        <v>1264</v>
      </c>
      <c r="I155" s="60">
        <f>I156</f>
        <v>1283</v>
      </c>
    </row>
    <row r="156" spans="1:9" ht="24.75" thickBot="1" x14ac:dyDescent="0.3">
      <c r="A156" s="24" t="s">
        <v>78</v>
      </c>
      <c r="B156" s="42" t="s">
        <v>160</v>
      </c>
      <c r="C156" s="43" t="s">
        <v>155</v>
      </c>
      <c r="D156" s="34">
        <v>18</v>
      </c>
      <c r="E156" s="34">
        <v>6</v>
      </c>
      <c r="F156" s="43">
        <v>2108</v>
      </c>
      <c r="G156" s="43">
        <v>240</v>
      </c>
      <c r="H156" s="60">
        <v>1264</v>
      </c>
      <c r="I156" s="60">
        <v>1283</v>
      </c>
    </row>
    <row r="157" spans="1:9" ht="15.75" thickBot="1" x14ac:dyDescent="0.3">
      <c r="A157" s="27" t="s">
        <v>134</v>
      </c>
      <c r="B157" s="48">
        <v>10</v>
      </c>
      <c r="C157" s="49" t="s">
        <v>147</v>
      </c>
      <c r="D157" s="50" t="s">
        <v>147</v>
      </c>
      <c r="E157" s="50">
        <v>0</v>
      </c>
      <c r="F157" s="49" t="s">
        <v>148</v>
      </c>
      <c r="G157" s="49" t="s">
        <v>149</v>
      </c>
      <c r="H157" s="57">
        <f>H158</f>
        <v>180</v>
      </c>
      <c r="I157" s="57">
        <f>I158</f>
        <v>180</v>
      </c>
    </row>
    <row r="158" spans="1:9" ht="15.75" thickBot="1" x14ac:dyDescent="0.3">
      <c r="A158" s="28" t="s">
        <v>135</v>
      </c>
      <c r="B158" s="51">
        <v>10</v>
      </c>
      <c r="C158" s="52" t="s">
        <v>146</v>
      </c>
      <c r="D158" s="53" t="s">
        <v>147</v>
      </c>
      <c r="E158" s="53">
        <v>0</v>
      </c>
      <c r="F158" s="52" t="s">
        <v>148</v>
      </c>
      <c r="G158" s="52" t="s">
        <v>149</v>
      </c>
      <c r="H158" s="58">
        <f>H159</f>
        <v>180</v>
      </c>
      <c r="I158" s="58">
        <f>I159</f>
        <v>180</v>
      </c>
    </row>
    <row r="159" spans="1:9" ht="48.75" thickBot="1" x14ac:dyDescent="0.3">
      <c r="A159" s="25" t="s">
        <v>179</v>
      </c>
      <c r="B159" s="54">
        <v>10</v>
      </c>
      <c r="C159" s="55" t="s">
        <v>146</v>
      </c>
      <c r="D159" s="56" t="s">
        <v>169</v>
      </c>
      <c r="E159" s="56">
        <v>0</v>
      </c>
      <c r="F159" s="55" t="s">
        <v>148</v>
      </c>
      <c r="G159" s="55" t="s">
        <v>149</v>
      </c>
      <c r="H159" s="59">
        <f t="shared" ref="H159:I161" si="27">H160</f>
        <v>180</v>
      </c>
      <c r="I159" s="59">
        <f t="shared" si="27"/>
        <v>180</v>
      </c>
    </row>
    <row r="160" spans="1:9" ht="24.75" thickBot="1" x14ac:dyDescent="0.3">
      <c r="A160" s="25" t="s">
        <v>172</v>
      </c>
      <c r="B160" s="54">
        <v>10</v>
      </c>
      <c r="C160" s="55" t="s">
        <v>146</v>
      </c>
      <c r="D160" s="56" t="s">
        <v>169</v>
      </c>
      <c r="E160" s="56" t="s">
        <v>170</v>
      </c>
      <c r="F160" s="55" t="s">
        <v>148</v>
      </c>
      <c r="G160" s="55" t="s">
        <v>149</v>
      </c>
      <c r="H160" s="59">
        <f t="shared" si="27"/>
        <v>180</v>
      </c>
      <c r="I160" s="59">
        <f t="shared" si="27"/>
        <v>180</v>
      </c>
    </row>
    <row r="161" spans="1:9" ht="84.75" thickBot="1" x14ac:dyDescent="0.3">
      <c r="A161" s="25" t="s">
        <v>180</v>
      </c>
      <c r="B161" s="54">
        <v>10</v>
      </c>
      <c r="C161" s="55" t="s">
        <v>146</v>
      </c>
      <c r="D161" s="56" t="s">
        <v>169</v>
      </c>
      <c r="E161" s="56" t="s">
        <v>170</v>
      </c>
      <c r="F161" s="55" t="s">
        <v>176</v>
      </c>
      <c r="G161" s="55" t="s">
        <v>149</v>
      </c>
      <c r="H161" s="59">
        <f t="shared" si="27"/>
        <v>180</v>
      </c>
      <c r="I161" s="59">
        <f t="shared" si="27"/>
        <v>180</v>
      </c>
    </row>
    <row r="162" spans="1:9" ht="24.75" thickBot="1" x14ac:dyDescent="0.3">
      <c r="A162" s="29" t="s">
        <v>136</v>
      </c>
      <c r="B162" s="54">
        <v>10</v>
      </c>
      <c r="C162" s="55" t="s">
        <v>146</v>
      </c>
      <c r="D162" s="56" t="s">
        <v>169</v>
      </c>
      <c r="E162" s="56" t="s">
        <v>170</v>
      </c>
      <c r="F162" s="55" t="s">
        <v>176</v>
      </c>
      <c r="G162" s="55">
        <v>300</v>
      </c>
      <c r="H162" s="59">
        <f>H163</f>
        <v>180</v>
      </c>
      <c r="I162" s="59">
        <f>I163</f>
        <v>180</v>
      </c>
    </row>
    <row r="163" spans="1:9" ht="24.75" thickBot="1" x14ac:dyDescent="0.3">
      <c r="A163" s="29" t="s">
        <v>137</v>
      </c>
      <c r="B163" s="54">
        <v>10</v>
      </c>
      <c r="C163" s="55" t="s">
        <v>146</v>
      </c>
      <c r="D163" s="56" t="s">
        <v>169</v>
      </c>
      <c r="E163" s="56" t="s">
        <v>170</v>
      </c>
      <c r="F163" s="55" t="s">
        <v>176</v>
      </c>
      <c r="G163" s="55">
        <v>320</v>
      </c>
      <c r="H163" s="59">
        <v>180</v>
      </c>
      <c r="I163" s="59">
        <v>180</v>
      </c>
    </row>
    <row r="164" spans="1:9" ht="36.75" hidden="1" thickBot="1" x14ac:dyDescent="0.3">
      <c r="A164" s="27" t="s">
        <v>138</v>
      </c>
      <c r="B164" s="48">
        <v>14</v>
      </c>
      <c r="C164" s="49" t="s">
        <v>147</v>
      </c>
      <c r="D164" s="50" t="s">
        <v>147</v>
      </c>
      <c r="E164" s="50">
        <v>0</v>
      </c>
      <c r="F164" s="49" t="s">
        <v>148</v>
      </c>
      <c r="G164" s="49" t="s">
        <v>149</v>
      </c>
      <c r="H164" s="57">
        <f>H165</f>
        <v>0</v>
      </c>
      <c r="I164" s="57">
        <f>I165</f>
        <v>0</v>
      </c>
    </row>
    <row r="165" spans="1:9" ht="72.75" hidden="1" thickBot="1" x14ac:dyDescent="0.3">
      <c r="A165" s="30" t="s">
        <v>82</v>
      </c>
      <c r="B165" s="54">
        <v>14</v>
      </c>
      <c r="C165" s="55" t="s">
        <v>155</v>
      </c>
      <c r="D165" s="56">
        <v>20</v>
      </c>
      <c r="E165" s="56">
        <v>0</v>
      </c>
      <c r="F165" s="55" t="s">
        <v>148</v>
      </c>
      <c r="G165" s="55" t="s">
        <v>149</v>
      </c>
      <c r="H165" s="60">
        <f t="shared" ref="H165:I167" si="28">H166</f>
        <v>0</v>
      </c>
      <c r="I165" s="60">
        <f t="shared" si="28"/>
        <v>0</v>
      </c>
    </row>
    <row r="166" spans="1:9" ht="36.75" hidden="1" thickBot="1" x14ac:dyDescent="0.3">
      <c r="A166" s="30" t="s">
        <v>133</v>
      </c>
      <c r="B166" s="54">
        <v>14</v>
      </c>
      <c r="C166" s="55" t="s">
        <v>155</v>
      </c>
      <c r="D166" s="56">
        <v>20</v>
      </c>
      <c r="E166" s="56">
        <v>2</v>
      </c>
      <c r="F166" s="55" t="s">
        <v>148</v>
      </c>
      <c r="G166" s="55" t="s">
        <v>149</v>
      </c>
      <c r="H166" s="60">
        <f t="shared" si="28"/>
        <v>0</v>
      </c>
      <c r="I166" s="60">
        <f t="shared" si="28"/>
        <v>0</v>
      </c>
    </row>
    <row r="167" spans="1:9" ht="15.75" hidden="1" thickBot="1" x14ac:dyDescent="0.3">
      <c r="A167" s="30" t="s">
        <v>140</v>
      </c>
      <c r="B167" s="54">
        <v>14</v>
      </c>
      <c r="C167" s="55" t="s">
        <v>155</v>
      </c>
      <c r="D167" s="56">
        <v>20</v>
      </c>
      <c r="E167" s="56">
        <v>2</v>
      </c>
      <c r="F167" s="55">
        <v>7080</v>
      </c>
      <c r="G167" s="55" t="s">
        <v>149</v>
      </c>
      <c r="H167" s="60">
        <f t="shared" si="28"/>
        <v>0</v>
      </c>
      <c r="I167" s="60">
        <f t="shared" si="28"/>
        <v>0</v>
      </c>
    </row>
    <row r="168" spans="1:9" ht="15.75" hidden="1" thickBot="1" x14ac:dyDescent="0.3">
      <c r="A168" s="29" t="s">
        <v>141</v>
      </c>
      <c r="B168" s="54">
        <v>14</v>
      </c>
      <c r="C168" s="55" t="s">
        <v>155</v>
      </c>
      <c r="D168" s="56">
        <v>20</v>
      </c>
      <c r="E168" s="56">
        <v>2</v>
      </c>
      <c r="F168" s="55">
        <v>7080</v>
      </c>
      <c r="G168" s="55">
        <v>500</v>
      </c>
      <c r="H168" s="60">
        <f>H169</f>
        <v>0</v>
      </c>
      <c r="I168" s="60">
        <f>I169</f>
        <v>0</v>
      </c>
    </row>
    <row r="169" spans="1:9" ht="48.75" hidden="1" thickBot="1" x14ac:dyDescent="0.3">
      <c r="A169" s="30" t="s">
        <v>142</v>
      </c>
      <c r="B169" s="54">
        <v>14</v>
      </c>
      <c r="C169" s="55" t="s">
        <v>155</v>
      </c>
      <c r="D169" s="56">
        <v>20</v>
      </c>
      <c r="E169" s="56">
        <v>2</v>
      </c>
      <c r="F169" s="55">
        <v>7080</v>
      </c>
      <c r="G169" s="55">
        <v>540</v>
      </c>
      <c r="H169" s="60">
        <v>0</v>
      </c>
      <c r="I169" s="60">
        <v>0</v>
      </c>
    </row>
    <row r="170" spans="1:9" ht="15.75" thickBot="1" x14ac:dyDescent="0.3">
      <c r="A170" s="28" t="s">
        <v>143</v>
      </c>
      <c r="B170" s="55"/>
      <c r="C170" s="55"/>
      <c r="D170" s="55"/>
      <c r="E170" s="55"/>
      <c r="F170" s="55"/>
      <c r="G170" s="55"/>
      <c r="H170" s="58">
        <f>H12+H71+H77+H90+H112+H157+H164</f>
        <v>51973.100000000006</v>
      </c>
      <c r="I170" s="58">
        <f>I12+I71+I77+I90+I112+I157+I164</f>
        <v>52411.299999999996</v>
      </c>
    </row>
  </sheetData>
  <mergeCells count="9">
    <mergeCell ref="E1:I5"/>
    <mergeCell ref="A8:I8"/>
    <mergeCell ref="A1:A4"/>
    <mergeCell ref="A9:A10"/>
    <mergeCell ref="B9:B10"/>
    <mergeCell ref="C9:C10"/>
    <mergeCell ref="D9:F9"/>
    <mergeCell ref="G9:G10"/>
    <mergeCell ref="A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topLeftCell="A110" workbookViewId="0">
      <selection activeCell="A16" sqref="A16"/>
    </sheetView>
  </sheetViews>
  <sheetFormatPr defaultRowHeight="15" x14ac:dyDescent="0.25"/>
  <cols>
    <col min="1" max="1" width="56" customWidth="1"/>
    <col min="2" max="2" width="4" bestFit="1" customWidth="1"/>
    <col min="3" max="3" width="3.5703125" bestFit="1" customWidth="1"/>
    <col min="4" max="4" width="5" bestFit="1" customWidth="1"/>
    <col min="5" max="5" width="4.42578125" bestFit="1" customWidth="1"/>
  </cols>
  <sheetData>
    <row r="1" spans="1:7" ht="118.5" customHeight="1" x14ac:dyDescent="0.25">
      <c r="A1" s="15"/>
      <c r="D1" s="138" t="s">
        <v>340</v>
      </c>
      <c r="E1" s="146"/>
      <c r="F1" s="146"/>
      <c r="G1" s="66"/>
    </row>
    <row r="2" spans="1:7" ht="87" customHeight="1" x14ac:dyDescent="0.25">
      <c r="A2" s="147" t="s">
        <v>319</v>
      </c>
      <c r="B2" s="146"/>
      <c r="C2" s="146"/>
      <c r="D2" s="146"/>
      <c r="E2" s="146"/>
      <c r="F2" s="146"/>
      <c r="G2" s="65"/>
    </row>
    <row r="4" spans="1:7" ht="15.75" thickBot="1" x14ac:dyDescent="0.3">
      <c r="A4" s="139" t="s">
        <v>0</v>
      </c>
      <c r="B4" s="135"/>
      <c r="C4" s="135"/>
      <c r="D4" s="135"/>
      <c r="E4" s="135"/>
      <c r="F4" s="135"/>
    </row>
    <row r="5" spans="1:7" ht="24.75" thickBot="1" x14ac:dyDescent="0.3">
      <c r="A5" s="141" t="s">
        <v>59</v>
      </c>
      <c r="B5" s="143" t="s">
        <v>62</v>
      </c>
      <c r="C5" s="144"/>
      <c r="D5" s="145"/>
      <c r="E5" s="136" t="s">
        <v>63</v>
      </c>
      <c r="F5" s="19" t="s">
        <v>3</v>
      </c>
    </row>
    <row r="6" spans="1:7" ht="15.75" thickBot="1" x14ac:dyDescent="0.3">
      <c r="A6" s="142"/>
      <c r="B6" s="34" t="s">
        <v>65</v>
      </c>
      <c r="C6" s="35" t="s">
        <v>66</v>
      </c>
      <c r="D6" s="35" t="s">
        <v>67</v>
      </c>
      <c r="E6" s="137"/>
      <c r="F6" s="20" t="s">
        <v>64</v>
      </c>
    </row>
    <row r="7" spans="1:7" ht="15.75" thickBot="1" x14ac:dyDescent="0.3">
      <c r="A7" s="21">
        <v>1</v>
      </c>
      <c r="B7" s="34" t="s">
        <v>163</v>
      </c>
      <c r="C7" s="34" t="s">
        <v>186</v>
      </c>
      <c r="D7" s="34" t="s">
        <v>170</v>
      </c>
      <c r="E7" s="34" t="s">
        <v>187</v>
      </c>
      <c r="F7" s="20">
        <v>6</v>
      </c>
    </row>
    <row r="8" spans="1:7" s="67" customFormat="1" ht="24.75" thickBot="1" x14ac:dyDescent="0.3">
      <c r="A8" s="22" t="s">
        <v>87</v>
      </c>
      <c r="B8" s="38" t="s">
        <v>155</v>
      </c>
      <c r="C8" s="38">
        <v>0</v>
      </c>
      <c r="D8" s="47" t="s">
        <v>148</v>
      </c>
      <c r="E8" s="47" t="s">
        <v>149</v>
      </c>
      <c r="F8" s="57">
        <f>F9</f>
        <v>50</v>
      </c>
    </row>
    <row r="9" spans="1:7" s="68" customFormat="1" ht="15.75" thickBot="1" x14ac:dyDescent="0.3">
      <c r="A9" s="23" t="s">
        <v>88</v>
      </c>
      <c r="B9" s="41" t="s">
        <v>155</v>
      </c>
      <c r="C9" s="41">
        <v>1</v>
      </c>
      <c r="D9" s="46" t="s">
        <v>148</v>
      </c>
      <c r="E9" s="46" t="s">
        <v>149</v>
      </c>
      <c r="F9" s="58">
        <f>F10</f>
        <v>50</v>
      </c>
    </row>
    <row r="10" spans="1:7" ht="24.75" thickBot="1" x14ac:dyDescent="0.3">
      <c r="A10" s="24" t="s">
        <v>89</v>
      </c>
      <c r="B10" s="34" t="s">
        <v>155</v>
      </c>
      <c r="C10" s="34">
        <v>1</v>
      </c>
      <c r="D10" s="45">
        <v>7061</v>
      </c>
      <c r="E10" s="45" t="s">
        <v>149</v>
      </c>
      <c r="F10" s="59">
        <f>F11</f>
        <v>50</v>
      </c>
    </row>
    <row r="11" spans="1:7" ht="15.75" thickBot="1" x14ac:dyDescent="0.3">
      <c r="A11" s="24" t="s">
        <v>77</v>
      </c>
      <c r="B11" s="34" t="s">
        <v>155</v>
      </c>
      <c r="C11" s="34">
        <v>1</v>
      </c>
      <c r="D11" s="45">
        <v>7061</v>
      </c>
      <c r="E11" s="45">
        <v>200</v>
      </c>
      <c r="F11" s="59">
        <f>F12</f>
        <v>50</v>
      </c>
    </row>
    <row r="12" spans="1:7" ht="24.75" thickBot="1" x14ac:dyDescent="0.3">
      <c r="A12" s="24" t="s">
        <v>78</v>
      </c>
      <c r="B12" s="34" t="s">
        <v>155</v>
      </c>
      <c r="C12" s="34">
        <v>1</v>
      </c>
      <c r="D12" s="45">
        <v>7061</v>
      </c>
      <c r="E12" s="45">
        <v>240</v>
      </c>
      <c r="F12" s="59">
        <v>50</v>
      </c>
    </row>
    <row r="13" spans="1:7" s="67" customFormat="1" ht="24.75" thickBot="1" x14ac:dyDescent="0.3">
      <c r="A13" s="69" t="s">
        <v>110</v>
      </c>
      <c r="B13" s="38" t="s">
        <v>159</v>
      </c>
      <c r="C13" s="38">
        <v>0</v>
      </c>
      <c r="D13" s="37" t="s">
        <v>148</v>
      </c>
      <c r="E13" s="37" t="s">
        <v>149</v>
      </c>
      <c r="F13" s="57">
        <f>F14</f>
        <v>4569</v>
      </c>
    </row>
    <row r="14" spans="1:7" s="68" customFormat="1" ht="24.75" thickBot="1" x14ac:dyDescent="0.3">
      <c r="A14" s="26" t="s">
        <v>111</v>
      </c>
      <c r="B14" s="41" t="s">
        <v>159</v>
      </c>
      <c r="C14" s="41">
        <v>1</v>
      </c>
      <c r="D14" s="40" t="s">
        <v>148</v>
      </c>
      <c r="E14" s="40" t="s">
        <v>149</v>
      </c>
      <c r="F14" s="58">
        <f>F15+F23</f>
        <v>4569</v>
      </c>
    </row>
    <row r="15" spans="1:7" ht="60.75" thickBot="1" x14ac:dyDescent="0.3">
      <c r="A15" s="25" t="s">
        <v>112</v>
      </c>
      <c r="B15" s="34" t="s">
        <v>159</v>
      </c>
      <c r="C15" s="44">
        <v>1</v>
      </c>
      <c r="D15" s="43">
        <v>5604</v>
      </c>
      <c r="E15" s="43" t="s">
        <v>149</v>
      </c>
      <c r="F15" s="59">
        <f>F16</f>
        <v>4000</v>
      </c>
    </row>
    <row r="16" spans="1:7" ht="24.75" thickBot="1" x14ac:dyDescent="0.3">
      <c r="A16" s="25" t="s">
        <v>95</v>
      </c>
      <c r="B16" s="34" t="s">
        <v>159</v>
      </c>
      <c r="C16" s="44">
        <v>1</v>
      </c>
      <c r="D16" s="43">
        <v>5604</v>
      </c>
      <c r="E16" s="43">
        <v>100</v>
      </c>
      <c r="F16" s="59">
        <f>F17</f>
        <v>4000</v>
      </c>
    </row>
    <row r="17" spans="1:6" ht="15.75" thickBot="1" x14ac:dyDescent="0.3">
      <c r="A17" s="25" t="s">
        <v>96</v>
      </c>
      <c r="B17" s="34" t="s">
        <v>159</v>
      </c>
      <c r="C17" s="44">
        <v>1</v>
      </c>
      <c r="D17" s="43">
        <v>5604</v>
      </c>
      <c r="E17" s="43">
        <v>110</v>
      </c>
      <c r="F17" s="59">
        <v>4000</v>
      </c>
    </row>
    <row r="18" spans="1:6" s="67" customFormat="1" ht="24.75" hidden="1" thickBot="1" x14ac:dyDescent="0.3">
      <c r="A18" s="69" t="s">
        <v>129</v>
      </c>
      <c r="B18" s="38" t="s">
        <v>161</v>
      </c>
      <c r="C18" s="38">
        <v>0</v>
      </c>
      <c r="D18" s="37" t="s">
        <v>148</v>
      </c>
      <c r="E18" s="37" t="s">
        <v>149</v>
      </c>
      <c r="F18" s="71">
        <f>F19</f>
        <v>0</v>
      </c>
    </row>
    <row r="19" spans="1:6" s="68" customFormat="1" ht="36.75" hidden="1" thickBot="1" x14ac:dyDescent="0.3">
      <c r="A19" s="26" t="s">
        <v>130</v>
      </c>
      <c r="B19" s="41" t="s">
        <v>161</v>
      </c>
      <c r="C19" s="72">
        <v>5</v>
      </c>
      <c r="D19" s="40" t="s">
        <v>148</v>
      </c>
      <c r="E19" s="40" t="s">
        <v>149</v>
      </c>
      <c r="F19" s="70">
        <f t="shared" ref="F19:F20" si="0">F20</f>
        <v>0</v>
      </c>
    </row>
    <row r="20" spans="1:6" ht="36.75" hidden="1" thickBot="1" x14ac:dyDescent="0.3">
      <c r="A20" s="25" t="s">
        <v>131</v>
      </c>
      <c r="B20" s="34" t="s">
        <v>161</v>
      </c>
      <c r="C20" s="44">
        <v>5</v>
      </c>
      <c r="D20" s="43">
        <v>2108</v>
      </c>
      <c r="E20" s="43" t="s">
        <v>148</v>
      </c>
      <c r="F20" s="60">
        <f t="shared" si="0"/>
        <v>0</v>
      </c>
    </row>
    <row r="21" spans="1:6" ht="15.75" hidden="1" thickBot="1" x14ac:dyDescent="0.3">
      <c r="A21" s="24" t="s">
        <v>77</v>
      </c>
      <c r="B21" s="34" t="s">
        <v>161</v>
      </c>
      <c r="C21" s="44">
        <v>5</v>
      </c>
      <c r="D21" s="43">
        <v>2108</v>
      </c>
      <c r="E21" s="43">
        <v>200</v>
      </c>
      <c r="F21" s="60">
        <f>F22</f>
        <v>0</v>
      </c>
    </row>
    <row r="22" spans="1:6" ht="24.75" hidden="1" thickBot="1" x14ac:dyDescent="0.3">
      <c r="A22" s="24" t="s">
        <v>78</v>
      </c>
      <c r="B22" s="34" t="s">
        <v>161</v>
      </c>
      <c r="C22" s="44">
        <v>5</v>
      </c>
      <c r="D22" s="43">
        <v>2108</v>
      </c>
      <c r="E22" s="43">
        <v>240</v>
      </c>
      <c r="F22" s="60">
        <v>0</v>
      </c>
    </row>
    <row r="23" spans="1:6" ht="24.75" thickBot="1" x14ac:dyDescent="0.3">
      <c r="A23" s="25" t="s">
        <v>301</v>
      </c>
      <c r="B23" s="34" t="s">
        <v>159</v>
      </c>
      <c r="C23" s="44" t="s">
        <v>153</v>
      </c>
      <c r="D23" s="43" t="s">
        <v>298</v>
      </c>
      <c r="E23" s="43" t="s">
        <v>149</v>
      </c>
      <c r="F23" s="60">
        <f>F24</f>
        <v>569</v>
      </c>
    </row>
    <row r="24" spans="1:6" ht="24.75" thickBot="1" x14ac:dyDescent="0.3">
      <c r="A24" s="25" t="s">
        <v>95</v>
      </c>
      <c r="B24" s="34" t="s">
        <v>159</v>
      </c>
      <c r="C24" s="44" t="s">
        <v>153</v>
      </c>
      <c r="D24" s="43" t="s">
        <v>298</v>
      </c>
      <c r="E24" s="43" t="s">
        <v>299</v>
      </c>
      <c r="F24" s="60">
        <f>F25</f>
        <v>569</v>
      </c>
    </row>
    <row r="25" spans="1:6" ht="15.75" thickBot="1" x14ac:dyDescent="0.3">
      <c r="A25" s="25" t="s">
        <v>96</v>
      </c>
      <c r="B25" s="34" t="s">
        <v>159</v>
      </c>
      <c r="C25" s="44" t="s">
        <v>153</v>
      </c>
      <c r="D25" s="43" t="s">
        <v>298</v>
      </c>
      <c r="E25" s="43" t="s">
        <v>300</v>
      </c>
      <c r="F25" s="60">
        <v>569</v>
      </c>
    </row>
    <row r="26" spans="1:6" s="67" customFormat="1" ht="36.75" thickBot="1" x14ac:dyDescent="0.3">
      <c r="A26" s="69" t="s">
        <v>123</v>
      </c>
      <c r="B26" s="38">
        <v>12</v>
      </c>
      <c r="C26" s="38">
        <v>0</v>
      </c>
      <c r="D26" s="37" t="s">
        <v>148</v>
      </c>
      <c r="E26" s="37" t="s">
        <v>149</v>
      </c>
      <c r="F26" s="57">
        <f>F27+F34+F38</f>
        <v>6452.4</v>
      </c>
    </row>
    <row r="27" spans="1:6" s="67" customFormat="1" ht="24.75" thickBot="1" x14ac:dyDescent="0.3">
      <c r="A27" s="25" t="s">
        <v>282</v>
      </c>
      <c r="B27" s="41" t="s">
        <v>175</v>
      </c>
      <c r="C27" s="41" t="s">
        <v>153</v>
      </c>
      <c r="D27" s="40" t="s">
        <v>148</v>
      </c>
      <c r="E27" s="40" t="s">
        <v>149</v>
      </c>
      <c r="F27" s="59">
        <f>F28+F31</f>
        <v>514.6</v>
      </c>
    </row>
    <row r="28" spans="1:6" s="67" customFormat="1" ht="36.75" thickBot="1" x14ac:dyDescent="0.3">
      <c r="A28" s="25" t="s">
        <v>178</v>
      </c>
      <c r="B28" s="34" t="s">
        <v>175</v>
      </c>
      <c r="C28" s="34" t="s">
        <v>153</v>
      </c>
      <c r="D28" s="43" t="s">
        <v>176</v>
      </c>
      <c r="E28" s="43" t="s">
        <v>149</v>
      </c>
      <c r="F28" s="59">
        <f>F29</f>
        <v>500</v>
      </c>
    </row>
    <row r="29" spans="1:6" s="67" customFormat="1" ht="15.75" thickBot="1" x14ac:dyDescent="0.3">
      <c r="A29" s="25" t="s">
        <v>77</v>
      </c>
      <c r="B29" s="34" t="s">
        <v>175</v>
      </c>
      <c r="C29" s="34" t="s">
        <v>153</v>
      </c>
      <c r="D29" s="43" t="s">
        <v>176</v>
      </c>
      <c r="E29" s="43" t="s">
        <v>165</v>
      </c>
      <c r="F29" s="59">
        <f>F30</f>
        <v>500</v>
      </c>
    </row>
    <row r="30" spans="1:6" s="67" customFormat="1" ht="24.75" thickBot="1" x14ac:dyDescent="0.3">
      <c r="A30" s="25" t="s">
        <v>283</v>
      </c>
      <c r="B30" s="34" t="s">
        <v>175</v>
      </c>
      <c r="C30" s="34" t="s">
        <v>153</v>
      </c>
      <c r="D30" s="43" t="s">
        <v>176</v>
      </c>
      <c r="E30" s="43" t="s">
        <v>166</v>
      </c>
      <c r="F30" s="59">
        <v>500</v>
      </c>
    </row>
    <row r="31" spans="1:6" s="67" customFormat="1" ht="24.75" thickBot="1" x14ac:dyDescent="0.3">
      <c r="A31" s="25" t="s">
        <v>89</v>
      </c>
      <c r="B31" s="34" t="s">
        <v>175</v>
      </c>
      <c r="C31" s="34" t="s">
        <v>153</v>
      </c>
      <c r="D31" s="43" t="s">
        <v>164</v>
      </c>
      <c r="E31" s="43" t="s">
        <v>149</v>
      </c>
      <c r="F31" s="59">
        <f t="shared" ref="F31" si="1">F32</f>
        <v>14.6</v>
      </c>
    </row>
    <row r="32" spans="1:6" s="67" customFormat="1" ht="15.75" thickBot="1" x14ac:dyDescent="0.3">
      <c r="A32" s="25" t="s">
        <v>77</v>
      </c>
      <c r="B32" s="34" t="s">
        <v>175</v>
      </c>
      <c r="C32" s="34" t="s">
        <v>153</v>
      </c>
      <c r="D32" s="43" t="s">
        <v>164</v>
      </c>
      <c r="E32" s="43" t="s">
        <v>165</v>
      </c>
      <c r="F32" s="59">
        <f>F33</f>
        <v>14.6</v>
      </c>
    </row>
    <row r="33" spans="1:6" s="67" customFormat="1" ht="24.75" thickBot="1" x14ac:dyDescent="0.3">
      <c r="A33" s="25" t="s">
        <v>283</v>
      </c>
      <c r="B33" s="34" t="s">
        <v>175</v>
      </c>
      <c r="C33" s="34" t="s">
        <v>153</v>
      </c>
      <c r="D33" s="43" t="s">
        <v>164</v>
      </c>
      <c r="E33" s="43" t="s">
        <v>166</v>
      </c>
      <c r="F33" s="59">
        <v>14.6</v>
      </c>
    </row>
    <row r="34" spans="1:6" s="68" customFormat="1" ht="24.75" thickBot="1" x14ac:dyDescent="0.3">
      <c r="A34" s="26" t="s">
        <v>177</v>
      </c>
      <c r="B34" s="41" t="s">
        <v>175</v>
      </c>
      <c r="C34" s="41" t="s">
        <v>163</v>
      </c>
      <c r="D34" s="40" t="s">
        <v>148</v>
      </c>
      <c r="E34" s="40" t="s">
        <v>149</v>
      </c>
      <c r="F34" s="58">
        <f>F35</f>
        <v>1068</v>
      </c>
    </row>
    <row r="35" spans="1:6" ht="36.75" thickBot="1" x14ac:dyDescent="0.3">
      <c r="A35" s="25" t="s">
        <v>178</v>
      </c>
      <c r="B35" s="34" t="s">
        <v>175</v>
      </c>
      <c r="C35" s="34" t="s">
        <v>163</v>
      </c>
      <c r="D35" s="43" t="s">
        <v>176</v>
      </c>
      <c r="E35" s="43" t="s">
        <v>149</v>
      </c>
      <c r="F35" s="59">
        <f>F36</f>
        <v>1068</v>
      </c>
    </row>
    <row r="36" spans="1:6" ht="15.75" thickBot="1" x14ac:dyDescent="0.3">
      <c r="A36" s="25" t="s">
        <v>77</v>
      </c>
      <c r="B36" s="34" t="s">
        <v>175</v>
      </c>
      <c r="C36" s="34" t="s">
        <v>163</v>
      </c>
      <c r="D36" s="43" t="s">
        <v>176</v>
      </c>
      <c r="E36" s="43" t="s">
        <v>165</v>
      </c>
      <c r="F36" s="59">
        <f>F37</f>
        <v>1068</v>
      </c>
    </row>
    <row r="37" spans="1:6" ht="24.75" thickBot="1" x14ac:dyDescent="0.3">
      <c r="A37" s="24" t="s">
        <v>78</v>
      </c>
      <c r="B37" s="34" t="s">
        <v>175</v>
      </c>
      <c r="C37" s="34" t="s">
        <v>163</v>
      </c>
      <c r="D37" s="43" t="s">
        <v>176</v>
      </c>
      <c r="E37" s="43" t="s">
        <v>166</v>
      </c>
      <c r="F37" s="59">
        <v>1068</v>
      </c>
    </row>
    <row r="38" spans="1:6" s="68" customFormat="1" ht="24.75" thickBot="1" x14ac:dyDescent="0.3">
      <c r="A38" s="26" t="s">
        <v>124</v>
      </c>
      <c r="B38" s="41">
        <v>12</v>
      </c>
      <c r="C38" s="41">
        <v>4</v>
      </c>
      <c r="D38" s="40" t="s">
        <v>148</v>
      </c>
      <c r="E38" s="40" t="s">
        <v>149</v>
      </c>
      <c r="F38" s="58">
        <f>F39</f>
        <v>4869.8</v>
      </c>
    </row>
    <row r="39" spans="1:6" ht="36.75" thickBot="1" x14ac:dyDescent="0.3">
      <c r="A39" s="25" t="s">
        <v>125</v>
      </c>
      <c r="B39" s="34">
        <v>12</v>
      </c>
      <c r="C39" s="44">
        <v>4</v>
      </c>
      <c r="D39" s="43">
        <v>2108</v>
      </c>
      <c r="E39" s="43" t="s">
        <v>149</v>
      </c>
      <c r="F39" s="59">
        <f>F42+F40</f>
        <v>4869.8</v>
      </c>
    </row>
    <row r="40" spans="1:6" ht="15.75" hidden="1" thickBot="1" x14ac:dyDescent="0.3">
      <c r="A40" s="25" t="s">
        <v>77</v>
      </c>
      <c r="B40" s="34">
        <v>12</v>
      </c>
      <c r="C40" s="44">
        <v>4</v>
      </c>
      <c r="D40" s="43">
        <v>2108</v>
      </c>
      <c r="E40" s="43" t="s">
        <v>165</v>
      </c>
      <c r="F40" s="59">
        <f>F41</f>
        <v>0</v>
      </c>
    </row>
    <row r="41" spans="1:6" ht="24.75" hidden="1" thickBot="1" x14ac:dyDescent="0.3">
      <c r="A41" s="24" t="s">
        <v>78</v>
      </c>
      <c r="B41" s="34">
        <v>12</v>
      </c>
      <c r="C41" s="44">
        <v>4</v>
      </c>
      <c r="D41" s="43">
        <v>2108</v>
      </c>
      <c r="E41" s="43" t="s">
        <v>166</v>
      </c>
      <c r="F41" s="59">
        <v>0</v>
      </c>
    </row>
    <row r="42" spans="1:6" ht="15.75" thickBot="1" x14ac:dyDescent="0.3">
      <c r="A42" s="25" t="s">
        <v>79</v>
      </c>
      <c r="B42" s="34">
        <v>12</v>
      </c>
      <c r="C42" s="44">
        <v>4</v>
      </c>
      <c r="D42" s="43">
        <v>2108</v>
      </c>
      <c r="E42" s="43">
        <v>800</v>
      </c>
      <c r="F42" s="59">
        <f>F43</f>
        <v>4869.8</v>
      </c>
    </row>
    <row r="43" spans="1:6" ht="36.75" thickBot="1" x14ac:dyDescent="0.3">
      <c r="A43" s="25" t="s">
        <v>126</v>
      </c>
      <c r="B43" s="34">
        <v>12</v>
      </c>
      <c r="C43" s="44">
        <v>4</v>
      </c>
      <c r="D43" s="43">
        <v>2108</v>
      </c>
      <c r="E43" s="43">
        <v>810</v>
      </c>
      <c r="F43" s="59">
        <v>4869.8</v>
      </c>
    </row>
    <row r="44" spans="1:6" s="67" customFormat="1" ht="36.75" thickBot="1" x14ac:dyDescent="0.3">
      <c r="A44" s="22" t="s">
        <v>90</v>
      </c>
      <c r="B44" s="38">
        <v>13</v>
      </c>
      <c r="C44" s="38">
        <v>0</v>
      </c>
      <c r="D44" s="47" t="s">
        <v>148</v>
      </c>
      <c r="E44" s="47" t="s">
        <v>149</v>
      </c>
      <c r="F44" s="57">
        <f>F45+F49</f>
        <v>452</v>
      </c>
    </row>
    <row r="45" spans="1:6" s="67" customFormat="1" ht="15.75" thickBot="1" x14ac:dyDescent="0.3">
      <c r="A45" s="26" t="s">
        <v>188</v>
      </c>
      <c r="B45" s="41">
        <v>13</v>
      </c>
      <c r="C45" s="41">
        <v>1</v>
      </c>
      <c r="D45" s="40" t="s">
        <v>148</v>
      </c>
      <c r="E45" s="40" t="s">
        <v>149</v>
      </c>
      <c r="F45" s="58">
        <f>F46</f>
        <v>102</v>
      </c>
    </row>
    <row r="46" spans="1:6" s="67" customFormat="1" ht="72.75" thickBot="1" x14ac:dyDescent="0.3">
      <c r="A46" s="25" t="s">
        <v>174</v>
      </c>
      <c r="B46" s="34">
        <v>13</v>
      </c>
      <c r="C46" s="34">
        <v>1</v>
      </c>
      <c r="D46" s="43" t="s">
        <v>173</v>
      </c>
      <c r="E46" s="43" t="s">
        <v>149</v>
      </c>
      <c r="F46" s="59">
        <f>F47</f>
        <v>102</v>
      </c>
    </row>
    <row r="47" spans="1:6" s="67" customFormat="1" ht="15.75" thickBot="1" x14ac:dyDescent="0.3">
      <c r="A47" s="24" t="s">
        <v>77</v>
      </c>
      <c r="B47" s="34">
        <v>13</v>
      </c>
      <c r="C47" s="34">
        <v>1</v>
      </c>
      <c r="D47" s="43" t="s">
        <v>173</v>
      </c>
      <c r="E47" s="43">
        <v>200</v>
      </c>
      <c r="F47" s="59">
        <f>F48</f>
        <v>102</v>
      </c>
    </row>
    <row r="48" spans="1:6" s="67" customFormat="1" ht="24.75" thickBot="1" x14ac:dyDescent="0.3">
      <c r="A48" s="24" t="s">
        <v>78</v>
      </c>
      <c r="B48" s="34">
        <v>13</v>
      </c>
      <c r="C48" s="34">
        <v>1</v>
      </c>
      <c r="D48" s="43" t="s">
        <v>173</v>
      </c>
      <c r="E48" s="43">
        <v>240</v>
      </c>
      <c r="F48" s="59">
        <v>102</v>
      </c>
    </row>
    <row r="49" spans="1:6" s="68" customFormat="1" ht="36.75" thickBot="1" x14ac:dyDescent="0.3">
      <c r="A49" s="23" t="s">
        <v>91</v>
      </c>
      <c r="B49" s="41">
        <v>13</v>
      </c>
      <c r="C49" s="41">
        <v>2</v>
      </c>
      <c r="D49" s="46" t="s">
        <v>148</v>
      </c>
      <c r="E49" s="46" t="s">
        <v>149</v>
      </c>
      <c r="F49" s="58">
        <f>F50+F53</f>
        <v>350</v>
      </c>
    </row>
    <row r="50" spans="1:6" ht="24.75" hidden="1" thickBot="1" x14ac:dyDescent="0.3">
      <c r="A50" s="25" t="s">
        <v>92</v>
      </c>
      <c r="B50" s="34">
        <v>13</v>
      </c>
      <c r="C50" s="34">
        <v>2</v>
      </c>
      <c r="D50" s="45">
        <v>2103</v>
      </c>
      <c r="E50" s="45" t="s">
        <v>149</v>
      </c>
      <c r="F50" s="59">
        <f>F51</f>
        <v>0</v>
      </c>
    </row>
    <row r="51" spans="1:6" ht="15.75" hidden="1" thickBot="1" x14ac:dyDescent="0.3">
      <c r="A51" s="24" t="s">
        <v>77</v>
      </c>
      <c r="B51" s="34">
        <v>13</v>
      </c>
      <c r="C51" s="34">
        <v>2</v>
      </c>
      <c r="D51" s="45">
        <v>2103</v>
      </c>
      <c r="E51" s="45">
        <v>200</v>
      </c>
      <c r="F51" s="59">
        <f>F52</f>
        <v>0</v>
      </c>
    </row>
    <row r="52" spans="1:6" ht="15.75" hidden="1" thickBot="1" x14ac:dyDescent="0.3">
      <c r="A52" s="24" t="s">
        <v>168</v>
      </c>
      <c r="B52" s="34">
        <v>13</v>
      </c>
      <c r="C52" s="34">
        <v>2</v>
      </c>
      <c r="D52" s="45">
        <v>2103</v>
      </c>
      <c r="E52" s="45" t="s">
        <v>167</v>
      </c>
      <c r="F52" s="59">
        <v>0</v>
      </c>
    </row>
    <row r="53" spans="1:6" ht="24.75" thickBot="1" x14ac:dyDescent="0.3">
      <c r="A53" s="24" t="s">
        <v>89</v>
      </c>
      <c r="B53" s="34" t="s">
        <v>162</v>
      </c>
      <c r="C53" s="34" t="s">
        <v>163</v>
      </c>
      <c r="D53" s="45" t="s">
        <v>164</v>
      </c>
      <c r="E53" s="45" t="s">
        <v>149</v>
      </c>
      <c r="F53" s="59">
        <f>F54</f>
        <v>350</v>
      </c>
    </row>
    <row r="54" spans="1:6" ht="15.75" thickBot="1" x14ac:dyDescent="0.3">
      <c r="A54" s="24" t="s">
        <v>77</v>
      </c>
      <c r="B54" s="34" t="s">
        <v>162</v>
      </c>
      <c r="C54" s="34" t="s">
        <v>163</v>
      </c>
      <c r="D54" s="45" t="s">
        <v>164</v>
      </c>
      <c r="E54" s="45" t="s">
        <v>165</v>
      </c>
      <c r="F54" s="59">
        <f>F55</f>
        <v>350</v>
      </c>
    </row>
    <row r="55" spans="1:6" ht="15.75" thickBot="1" x14ac:dyDescent="0.3">
      <c r="A55" s="24" t="s">
        <v>168</v>
      </c>
      <c r="B55" s="34" t="s">
        <v>162</v>
      </c>
      <c r="C55" s="34" t="s">
        <v>163</v>
      </c>
      <c r="D55" s="45" t="s">
        <v>164</v>
      </c>
      <c r="E55" s="45" t="s">
        <v>167</v>
      </c>
      <c r="F55" s="59">
        <v>350</v>
      </c>
    </row>
    <row r="56" spans="1:6" s="67" customFormat="1" ht="36.75" thickBot="1" x14ac:dyDescent="0.3">
      <c r="A56" s="69" t="s">
        <v>105</v>
      </c>
      <c r="B56" s="38">
        <v>14</v>
      </c>
      <c r="C56" s="38">
        <v>0</v>
      </c>
      <c r="D56" s="37" t="s">
        <v>148</v>
      </c>
      <c r="E56" s="37" t="s">
        <v>149</v>
      </c>
      <c r="F56" s="57">
        <f>F57</f>
        <v>924</v>
      </c>
    </row>
    <row r="57" spans="1:6" s="68" customFormat="1" ht="36.75" thickBot="1" x14ac:dyDescent="0.3">
      <c r="A57" s="26" t="s">
        <v>106</v>
      </c>
      <c r="B57" s="41">
        <v>14</v>
      </c>
      <c r="C57" s="41">
        <v>1</v>
      </c>
      <c r="D57" s="40" t="s">
        <v>148</v>
      </c>
      <c r="E57" s="40" t="s">
        <v>149</v>
      </c>
      <c r="F57" s="58">
        <f>F58</f>
        <v>924</v>
      </c>
    </row>
    <row r="58" spans="1:6" ht="36.75" thickBot="1" x14ac:dyDescent="0.3">
      <c r="A58" s="25" t="s">
        <v>107</v>
      </c>
      <c r="B58" s="34">
        <v>14</v>
      </c>
      <c r="C58" s="34">
        <v>1</v>
      </c>
      <c r="D58" s="43">
        <v>2108</v>
      </c>
      <c r="E58" s="43" t="s">
        <v>149</v>
      </c>
      <c r="F58" s="59">
        <f>F59</f>
        <v>924</v>
      </c>
    </row>
    <row r="59" spans="1:6" ht="15.75" thickBot="1" x14ac:dyDescent="0.3">
      <c r="A59" s="24" t="s">
        <v>77</v>
      </c>
      <c r="B59" s="34">
        <v>14</v>
      </c>
      <c r="C59" s="34">
        <v>1</v>
      </c>
      <c r="D59" s="43">
        <v>2108</v>
      </c>
      <c r="E59" s="43">
        <v>200</v>
      </c>
      <c r="F59" s="59">
        <f>F60</f>
        <v>924</v>
      </c>
    </row>
    <row r="60" spans="1:6" ht="24.75" thickBot="1" x14ac:dyDescent="0.3">
      <c r="A60" s="24" t="s">
        <v>78</v>
      </c>
      <c r="B60" s="34">
        <v>14</v>
      </c>
      <c r="C60" s="34">
        <v>1</v>
      </c>
      <c r="D60" s="43">
        <v>2108</v>
      </c>
      <c r="E60" s="43">
        <v>240</v>
      </c>
      <c r="F60" s="59">
        <v>924</v>
      </c>
    </row>
    <row r="61" spans="1:6" s="67" customFormat="1" ht="24.75" thickBot="1" x14ac:dyDescent="0.3">
      <c r="A61" s="69" t="s">
        <v>118</v>
      </c>
      <c r="B61" s="38">
        <v>17</v>
      </c>
      <c r="C61" s="38">
        <v>0</v>
      </c>
      <c r="D61" s="37" t="s">
        <v>148</v>
      </c>
      <c r="E61" s="37" t="s">
        <v>149</v>
      </c>
      <c r="F61" s="57">
        <f>F62</f>
        <v>368</v>
      </c>
    </row>
    <row r="62" spans="1:6" s="68" customFormat="1" ht="24.75" thickBot="1" x14ac:dyDescent="0.3">
      <c r="A62" s="26" t="s">
        <v>119</v>
      </c>
      <c r="B62" s="41">
        <v>17</v>
      </c>
      <c r="C62" s="41">
        <v>1</v>
      </c>
      <c r="D62" s="40" t="s">
        <v>148</v>
      </c>
      <c r="E62" s="40" t="s">
        <v>149</v>
      </c>
      <c r="F62" s="58">
        <f>F63</f>
        <v>368</v>
      </c>
    </row>
    <row r="63" spans="1:6" ht="15.75" thickBot="1" x14ac:dyDescent="0.3">
      <c r="A63" s="25" t="s">
        <v>120</v>
      </c>
      <c r="B63" s="34">
        <v>17</v>
      </c>
      <c r="C63" s="34">
        <v>1</v>
      </c>
      <c r="D63" s="43">
        <v>2128</v>
      </c>
      <c r="E63" s="43" t="s">
        <v>149</v>
      </c>
      <c r="F63" s="59">
        <f>F64</f>
        <v>368</v>
      </c>
    </row>
    <row r="64" spans="1:6" ht="15.75" thickBot="1" x14ac:dyDescent="0.3">
      <c r="A64" s="24" t="s">
        <v>77</v>
      </c>
      <c r="B64" s="34">
        <v>17</v>
      </c>
      <c r="C64" s="34">
        <v>1</v>
      </c>
      <c r="D64" s="43">
        <v>2128</v>
      </c>
      <c r="E64" s="43">
        <v>200</v>
      </c>
      <c r="F64" s="59">
        <f>F65</f>
        <v>368</v>
      </c>
    </row>
    <row r="65" spans="1:6" ht="24.75" thickBot="1" x14ac:dyDescent="0.3">
      <c r="A65" s="24" t="s">
        <v>78</v>
      </c>
      <c r="B65" s="34">
        <v>17</v>
      </c>
      <c r="C65" s="34">
        <v>1</v>
      </c>
      <c r="D65" s="43">
        <v>2128</v>
      </c>
      <c r="E65" s="43">
        <v>240</v>
      </c>
      <c r="F65" s="59">
        <v>368</v>
      </c>
    </row>
    <row r="66" spans="1:6" s="67" customFormat="1" ht="24.75" thickBot="1" x14ac:dyDescent="0.3">
      <c r="A66" s="69" t="s">
        <v>114</v>
      </c>
      <c r="B66" s="38">
        <v>18</v>
      </c>
      <c r="C66" s="38">
        <v>0</v>
      </c>
      <c r="D66" s="37" t="s">
        <v>148</v>
      </c>
      <c r="E66" s="37" t="s">
        <v>149</v>
      </c>
      <c r="F66" s="57">
        <f>F67</f>
        <v>4411</v>
      </c>
    </row>
    <row r="67" spans="1:6" s="68" customFormat="1" ht="15.75" thickBot="1" x14ac:dyDescent="0.3">
      <c r="A67" s="26" t="s">
        <v>115</v>
      </c>
      <c r="B67" s="41">
        <v>18</v>
      </c>
      <c r="C67" s="41">
        <v>6</v>
      </c>
      <c r="D67" s="40" t="s">
        <v>148</v>
      </c>
      <c r="E67" s="40" t="s">
        <v>149</v>
      </c>
      <c r="F67" s="58">
        <f>F68</f>
        <v>4411</v>
      </c>
    </row>
    <row r="68" spans="1:6" ht="36.75" thickBot="1" x14ac:dyDescent="0.3">
      <c r="A68" s="25" t="s">
        <v>116</v>
      </c>
      <c r="B68" s="34">
        <v>18</v>
      </c>
      <c r="C68" s="44">
        <v>6</v>
      </c>
      <c r="D68" s="43">
        <v>2108</v>
      </c>
      <c r="E68" s="43" t="s">
        <v>149</v>
      </c>
      <c r="F68" s="59">
        <f>F69</f>
        <v>4411</v>
      </c>
    </row>
    <row r="69" spans="1:6" ht="15.75" thickBot="1" x14ac:dyDescent="0.3">
      <c r="A69" s="24" t="s">
        <v>77</v>
      </c>
      <c r="B69" s="34">
        <v>18</v>
      </c>
      <c r="C69" s="44">
        <v>6</v>
      </c>
      <c r="D69" s="43">
        <v>2108</v>
      </c>
      <c r="E69" s="43">
        <v>200</v>
      </c>
      <c r="F69" s="59">
        <f>F70</f>
        <v>4411</v>
      </c>
    </row>
    <row r="70" spans="1:6" ht="24.75" thickBot="1" x14ac:dyDescent="0.3">
      <c r="A70" s="24" t="s">
        <v>78</v>
      </c>
      <c r="B70" s="34">
        <v>18</v>
      </c>
      <c r="C70" s="44">
        <v>6</v>
      </c>
      <c r="D70" s="43">
        <v>2108</v>
      </c>
      <c r="E70" s="43">
        <v>240</v>
      </c>
      <c r="F70" s="59">
        <v>4411</v>
      </c>
    </row>
    <row r="71" spans="1:6" s="67" customFormat="1" ht="48.75" thickBot="1" x14ac:dyDescent="0.3">
      <c r="A71" s="22" t="s">
        <v>82</v>
      </c>
      <c r="B71" s="38">
        <v>20</v>
      </c>
      <c r="C71" s="38">
        <v>0</v>
      </c>
      <c r="D71" s="47" t="s">
        <v>148</v>
      </c>
      <c r="E71" s="47" t="s">
        <v>149</v>
      </c>
      <c r="F71" s="57">
        <f>F72+F76+F83</f>
        <v>629.20000000000005</v>
      </c>
    </row>
    <row r="72" spans="1:6" s="67" customFormat="1" ht="24.75" thickBot="1" x14ac:dyDescent="0.3">
      <c r="A72" s="28" t="s">
        <v>133</v>
      </c>
      <c r="B72" s="53">
        <v>20</v>
      </c>
      <c r="C72" s="53">
        <v>2</v>
      </c>
      <c r="D72" s="52" t="s">
        <v>148</v>
      </c>
      <c r="E72" s="52" t="s">
        <v>149</v>
      </c>
      <c r="F72" s="70">
        <f>F73</f>
        <v>28.2</v>
      </c>
    </row>
    <row r="73" spans="1:6" s="67" customFormat="1" ht="15.75" thickBot="1" x14ac:dyDescent="0.3">
      <c r="A73" s="30" t="s">
        <v>140</v>
      </c>
      <c r="B73" s="56">
        <v>20</v>
      </c>
      <c r="C73" s="56">
        <v>2</v>
      </c>
      <c r="D73" s="55">
        <v>7080</v>
      </c>
      <c r="E73" s="55" t="s">
        <v>149</v>
      </c>
      <c r="F73" s="60">
        <f>F74</f>
        <v>28.2</v>
      </c>
    </row>
    <row r="74" spans="1:6" s="67" customFormat="1" ht="15.75" thickBot="1" x14ac:dyDescent="0.3">
      <c r="A74" s="29" t="s">
        <v>141</v>
      </c>
      <c r="B74" s="56">
        <v>20</v>
      </c>
      <c r="C74" s="56">
        <v>2</v>
      </c>
      <c r="D74" s="55">
        <v>7080</v>
      </c>
      <c r="E74" s="55">
        <v>500</v>
      </c>
      <c r="F74" s="60">
        <f>F75</f>
        <v>28.2</v>
      </c>
    </row>
    <row r="75" spans="1:6" s="67" customFormat="1" ht="36.75" thickBot="1" x14ac:dyDescent="0.3">
      <c r="A75" s="30" t="s">
        <v>142</v>
      </c>
      <c r="B75" s="56">
        <v>20</v>
      </c>
      <c r="C75" s="56">
        <v>2</v>
      </c>
      <c r="D75" s="55">
        <v>7080</v>
      </c>
      <c r="E75" s="55">
        <v>540</v>
      </c>
      <c r="F75" s="60">
        <v>28.2</v>
      </c>
    </row>
    <row r="76" spans="1:6" s="67" customFormat="1" ht="48.75" thickBot="1" x14ac:dyDescent="0.3">
      <c r="A76" s="23" t="s">
        <v>171</v>
      </c>
      <c r="B76" s="41" t="s">
        <v>169</v>
      </c>
      <c r="C76" s="41" t="s">
        <v>170</v>
      </c>
      <c r="D76" s="46" t="s">
        <v>148</v>
      </c>
      <c r="E76" s="46" t="s">
        <v>149</v>
      </c>
      <c r="F76" s="58">
        <f>F77+F80</f>
        <v>591</v>
      </c>
    </row>
    <row r="77" spans="1:6" s="67" customFormat="1" ht="15.75" thickBot="1" x14ac:dyDescent="0.3">
      <c r="A77" s="24" t="s">
        <v>172</v>
      </c>
      <c r="B77" s="34" t="s">
        <v>169</v>
      </c>
      <c r="C77" s="34" t="s">
        <v>170</v>
      </c>
      <c r="D77" s="45" t="s">
        <v>156</v>
      </c>
      <c r="E77" s="45" t="s">
        <v>149</v>
      </c>
      <c r="F77" s="59">
        <f>F78</f>
        <v>411</v>
      </c>
    </row>
    <row r="78" spans="1:6" s="67" customFormat="1" ht="24.75" thickBot="1" x14ac:dyDescent="0.3">
      <c r="A78" s="24" t="s">
        <v>72</v>
      </c>
      <c r="B78" s="34" t="s">
        <v>169</v>
      </c>
      <c r="C78" s="34" t="s">
        <v>170</v>
      </c>
      <c r="D78" s="45" t="s">
        <v>156</v>
      </c>
      <c r="E78" s="45">
        <v>100</v>
      </c>
      <c r="F78" s="59">
        <f>F79</f>
        <v>411</v>
      </c>
    </row>
    <row r="79" spans="1:6" s="67" customFormat="1" ht="15.75" thickBot="1" x14ac:dyDescent="0.3">
      <c r="A79" s="24" t="s">
        <v>73</v>
      </c>
      <c r="B79" s="34" t="s">
        <v>169</v>
      </c>
      <c r="C79" s="34" t="s">
        <v>170</v>
      </c>
      <c r="D79" s="45" t="s">
        <v>156</v>
      </c>
      <c r="E79" s="45">
        <v>120</v>
      </c>
      <c r="F79" s="59">
        <v>411</v>
      </c>
    </row>
    <row r="80" spans="1:6" s="67" customFormat="1" ht="60.75" thickBot="1" x14ac:dyDescent="0.3">
      <c r="A80" s="25" t="s">
        <v>180</v>
      </c>
      <c r="B80" s="56" t="s">
        <v>169</v>
      </c>
      <c r="C80" s="56" t="s">
        <v>170</v>
      </c>
      <c r="D80" s="55" t="s">
        <v>176</v>
      </c>
      <c r="E80" s="55" t="s">
        <v>149</v>
      </c>
      <c r="F80" s="59">
        <f>F81</f>
        <v>180</v>
      </c>
    </row>
    <row r="81" spans="1:6" s="67" customFormat="1" ht="15.75" thickBot="1" x14ac:dyDescent="0.3">
      <c r="A81" s="29" t="s">
        <v>136</v>
      </c>
      <c r="B81" s="56" t="s">
        <v>169</v>
      </c>
      <c r="C81" s="56" t="s">
        <v>170</v>
      </c>
      <c r="D81" s="55" t="s">
        <v>176</v>
      </c>
      <c r="E81" s="55">
        <v>300</v>
      </c>
      <c r="F81" s="59">
        <f>F82</f>
        <v>180</v>
      </c>
    </row>
    <row r="82" spans="1:6" s="67" customFormat="1" ht="24.75" thickBot="1" x14ac:dyDescent="0.3">
      <c r="A82" s="29" t="s">
        <v>137</v>
      </c>
      <c r="B82" s="56" t="s">
        <v>169</v>
      </c>
      <c r="C82" s="56" t="s">
        <v>170</v>
      </c>
      <c r="D82" s="55" t="s">
        <v>176</v>
      </c>
      <c r="E82" s="55">
        <v>320</v>
      </c>
      <c r="F82" s="59">
        <v>180</v>
      </c>
    </row>
    <row r="83" spans="1:6" s="68" customFormat="1" ht="15.75" thickBot="1" x14ac:dyDescent="0.3">
      <c r="A83" s="23" t="s">
        <v>83</v>
      </c>
      <c r="B83" s="41">
        <v>20</v>
      </c>
      <c r="C83" s="41">
        <v>5</v>
      </c>
      <c r="D83" s="46" t="s">
        <v>148</v>
      </c>
      <c r="E83" s="46" t="s">
        <v>149</v>
      </c>
      <c r="F83" s="58">
        <f>F84</f>
        <v>10</v>
      </c>
    </row>
    <row r="84" spans="1:6" ht="15.75" thickBot="1" x14ac:dyDescent="0.3">
      <c r="A84" s="24" t="s">
        <v>84</v>
      </c>
      <c r="B84" s="34">
        <v>20</v>
      </c>
      <c r="C84" s="34">
        <v>5</v>
      </c>
      <c r="D84" s="45">
        <v>7020</v>
      </c>
      <c r="E84" s="45" t="s">
        <v>149</v>
      </c>
      <c r="F84" s="59">
        <f>F85</f>
        <v>10</v>
      </c>
    </row>
    <row r="85" spans="1:6" ht="15.75" thickBot="1" x14ac:dyDescent="0.3">
      <c r="A85" s="25" t="s">
        <v>79</v>
      </c>
      <c r="B85" s="34">
        <v>20</v>
      </c>
      <c r="C85" s="34">
        <v>5</v>
      </c>
      <c r="D85" s="45">
        <v>7020</v>
      </c>
      <c r="E85" s="45">
        <v>800</v>
      </c>
      <c r="F85" s="59">
        <f>F86</f>
        <v>10</v>
      </c>
    </row>
    <row r="86" spans="1:6" ht="15.75" thickBot="1" x14ac:dyDescent="0.3">
      <c r="A86" s="24" t="s">
        <v>85</v>
      </c>
      <c r="B86" s="34">
        <v>20</v>
      </c>
      <c r="C86" s="34">
        <v>5</v>
      </c>
      <c r="D86" s="45">
        <v>7020</v>
      </c>
      <c r="E86" s="45">
        <v>870</v>
      </c>
      <c r="F86" s="59">
        <v>10</v>
      </c>
    </row>
    <row r="87" spans="1:6" s="67" customFormat="1" ht="36.75" thickBot="1" x14ac:dyDescent="0.3">
      <c r="A87" s="22" t="s">
        <v>70</v>
      </c>
      <c r="B87" s="38">
        <v>25</v>
      </c>
      <c r="C87" s="38">
        <v>0</v>
      </c>
      <c r="D87" s="37" t="s">
        <v>148</v>
      </c>
      <c r="E87" s="37" t="s">
        <v>149</v>
      </c>
      <c r="F87" s="57">
        <f>F88</f>
        <v>31106.2</v>
      </c>
    </row>
    <row r="88" spans="1:6" s="68" customFormat="1" ht="24.75" thickBot="1" x14ac:dyDescent="0.3">
      <c r="A88" s="23" t="s">
        <v>75</v>
      </c>
      <c r="B88" s="41">
        <v>25</v>
      </c>
      <c r="C88" s="41" t="s">
        <v>153</v>
      </c>
      <c r="D88" s="40" t="s">
        <v>148</v>
      </c>
      <c r="E88" s="40" t="s">
        <v>149</v>
      </c>
      <c r="F88" s="58">
        <f>F89+F96+F103</f>
        <v>31106.2</v>
      </c>
    </row>
    <row r="89" spans="1:6" s="68" customFormat="1" ht="36.75" thickBot="1" x14ac:dyDescent="0.3">
      <c r="A89" s="25" t="s">
        <v>94</v>
      </c>
      <c r="B89" s="34">
        <v>25</v>
      </c>
      <c r="C89" s="34">
        <v>1</v>
      </c>
      <c r="D89" s="45" t="s">
        <v>157</v>
      </c>
      <c r="E89" s="45" t="s">
        <v>149</v>
      </c>
      <c r="F89" s="59">
        <f>F90+F92+F94</f>
        <v>11854.2</v>
      </c>
    </row>
    <row r="90" spans="1:6" s="68" customFormat="1" ht="24.75" thickBot="1" x14ac:dyDescent="0.3">
      <c r="A90" s="25" t="s">
        <v>95</v>
      </c>
      <c r="B90" s="34">
        <v>25</v>
      </c>
      <c r="C90" s="34">
        <v>1</v>
      </c>
      <c r="D90" s="45" t="s">
        <v>157</v>
      </c>
      <c r="E90" s="45">
        <v>100</v>
      </c>
      <c r="F90" s="59">
        <f>F91</f>
        <v>9065</v>
      </c>
    </row>
    <row r="91" spans="1:6" s="68" customFormat="1" ht="15.75" thickBot="1" x14ac:dyDescent="0.3">
      <c r="A91" s="25" t="s">
        <v>96</v>
      </c>
      <c r="B91" s="34">
        <v>25</v>
      </c>
      <c r="C91" s="34">
        <v>1</v>
      </c>
      <c r="D91" s="45" t="s">
        <v>157</v>
      </c>
      <c r="E91" s="45">
        <v>110</v>
      </c>
      <c r="F91" s="59">
        <v>9065</v>
      </c>
    </row>
    <row r="92" spans="1:6" s="68" customFormat="1" ht="15.75" thickBot="1" x14ac:dyDescent="0.3">
      <c r="A92" s="24" t="s">
        <v>77</v>
      </c>
      <c r="B92" s="34">
        <v>25</v>
      </c>
      <c r="C92" s="34">
        <v>1</v>
      </c>
      <c r="D92" s="45" t="s">
        <v>157</v>
      </c>
      <c r="E92" s="45">
        <v>200</v>
      </c>
      <c r="F92" s="59">
        <f>F93</f>
        <v>2769.2</v>
      </c>
    </row>
    <row r="93" spans="1:6" s="68" customFormat="1" ht="24.75" thickBot="1" x14ac:dyDescent="0.3">
      <c r="A93" s="24" t="s">
        <v>78</v>
      </c>
      <c r="B93" s="34">
        <v>25</v>
      </c>
      <c r="C93" s="34">
        <v>1</v>
      </c>
      <c r="D93" s="45" t="s">
        <v>157</v>
      </c>
      <c r="E93" s="45">
        <v>240</v>
      </c>
      <c r="F93" s="59">
        <v>2769.2</v>
      </c>
    </row>
    <row r="94" spans="1:6" s="68" customFormat="1" ht="15.75" thickBot="1" x14ac:dyDescent="0.3">
      <c r="A94" s="25" t="s">
        <v>79</v>
      </c>
      <c r="B94" s="34">
        <v>25</v>
      </c>
      <c r="C94" s="44">
        <v>1</v>
      </c>
      <c r="D94" s="45" t="s">
        <v>157</v>
      </c>
      <c r="E94" s="43">
        <v>800</v>
      </c>
      <c r="F94" s="59">
        <f>F95</f>
        <v>20</v>
      </c>
    </row>
    <row r="95" spans="1:6" s="68" customFormat="1" ht="15.75" thickBot="1" x14ac:dyDescent="0.3">
      <c r="A95" s="25" t="s">
        <v>80</v>
      </c>
      <c r="B95" s="34">
        <v>25</v>
      </c>
      <c r="C95" s="44">
        <v>1</v>
      </c>
      <c r="D95" s="45" t="s">
        <v>157</v>
      </c>
      <c r="E95" s="43">
        <v>850</v>
      </c>
      <c r="F95" s="59">
        <v>20</v>
      </c>
    </row>
    <row r="96" spans="1:6" s="68" customFormat="1" ht="15.75" thickBot="1" x14ac:dyDescent="0.3">
      <c r="A96" s="24" t="s">
        <v>76</v>
      </c>
      <c r="B96" s="34">
        <v>25</v>
      </c>
      <c r="C96" s="44">
        <v>1</v>
      </c>
      <c r="D96" s="43" t="s">
        <v>154</v>
      </c>
      <c r="E96" s="43" t="s">
        <v>149</v>
      </c>
      <c r="F96" s="59">
        <f>F97+F99+F101</f>
        <v>17544</v>
      </c>
    </row>
    <row r="97" spans="1:6" s="68" customFormat="1" ht="24.75" thickBot="1" x14ac:dyDescent="0.3">
      <c r="A97" s="24" t="s">
        <v>72</v>
      </c>
      <c r="B97" s="34">
        <v>25</v>
      </c>
      <c r="C97" s="44">
        <v>1</v>
      </c>
      <c r="D97" s="43" t="s">
        <v>154</v>
      </c>
      <c r="E97" s="43">
        <v>100</v>
      </c>
      <c r="F97" s="59">
        <f>F98</f>
        <v>17235</v>
      </c>
    </row>
    <row r="98" spans="1:6" s="68" customFormat="1" ht="15.75" thickBot="1" x14ac:dyDescent="0.3">
      <c r="A98" s="24" t="s">
        <v>73</v>
      </c>
      <c r="B98" s="34">
        <v>25</v>
      </c>
      <c r="C98" s="44">
        <v>1</v>
      </c>
      <c r="D98" s="43" t="s">
        <v>154</v>
      </c>
      <c r="E98" s="43">
        <v>120</v>
      </c>
      <c r="F98" s="59">
        <v>17235</v>
      </c>
    </row>
    <row r="99" spans="1:6" s="68" customFormat="1" ht="15.75" thickBot="1" x14ac:dyDescent="0.3">
      <c r="A99" s="24" t="s">
        <v>77</v>
      </c>
      <c r="B99" s="34">
        <v>25</v>
      </c>
      <c r="C99" s="44">
        <v>1</v>
      </c>
      <c r="D99" s="43" t="s">
        <v>154</v>
      </c>
      <c r="E99" s="43">
        <v>200</v>
      </c>
      <c r="F99" s="59">
        <f>F100</f>
        <v>295</v>
      </c>
    </row>
    <row r="100" spans="1:6" s="68" customFormat="1" ht="24.75" thickBot="1" x14ac:dyDescent="0.3">
      <c r="A100" s="24" t="s">
        <v>78</v>
      </c>
      <c r="B100" s="34">
        <v>25</v>
      </c>
      <c r="C100" s="44">
        <v>1</v>
      </c>
      <c r="D100" s="43" t="s">
        <v>154</v>
      </c>
      <c r="E100" s="43">
        <v>240</v>
      </c>
      <c r="F100" s="59">
        <v>295</v>
      </c>
    </row>
    <row r="101" spans="1:6" s="68" customFormat="1" ht="15.75" thickBot="1" x14ac:dyDescent="0.3">
      <c r="A101" s="25" t="s">
        <v>79</v>
      </c>
      <c r="B101" s="34">
        <v>25</v>
      </c>
      <c r="C101" s="44">
        <v>1</v>
      </c>
      <c r="D101" s="43" t="s">
        <v>154</v>
      </c>
      <c r="E101" s="43">
        <v>800</v>
      </c>
      <c r="F101" s="59">
        <f>F102</f>
        <v>14</v>
      </c>
    </row>
    <row r="102" spans="1:6" s="68" customFormat="1" ht="15.75" thickBot="1" x14ac:dyDescent="0.3">
      <c r="A102" s="25" t="s">
        <v>80</v>
      </c>
      <c r="B102" s="34">
        <v>25</v>
      </c>
      <c r="C102" s="44">
        <v>1</v>
      </c>
      <c r="D102" s="43" t="s">
        <v>154</v>
      </c>
      <c r="E102" s="43">
        <v>850</v>
      </c>
      <c r="F102" s="59">
        <v>14</v>
      </c>
    </row>
    <row r="103" spans="1:6" ht="15.75" thickBot="1" x14ac:dyDescent="0.3">
      <c r="A103" s="24" t="s">
        <v>71</v>
      </c>
      <c r="B103" s="34">
        <v>25</v>
      </c>
      <c r="C103" s="44" t="s">
        <v>153</v>
      </c>
      <c r="D103" s="43">
        <v>7040</v>
      </c>
      <c r="E103" s="43" t="s">
        <v>149</v>
      </c>
      <c r="F103" s="59">
        <f>F104</f>
        <v>1708</v>
      </c>
    </row>
    <row r="104" spans="1:6" ht="24.75" thickBot="1" x14ac:dyDescent="0.3">
      <c r="A104" s="24" t="s">
        <v>72</v>
      </c>
      <c r="B104" s="34">
        <v>25</v>
      </c>
      <c r="C104" s="44" t="s">
        <v>153</v>
      </c>
      <c r="D104" s="43">
        <v>7040</v>
      </c>
      <c r="E104" s="43">
        <v>100</v>
      </c>
      <c r="F104" s="59">
        <f>F105</f>
        <v>1708</v>
      </c>
    </row>
    <row r="105" spans="1:6" ht="15.75" thickBot="1" x14ac:dyDescent="0.3">
      <c r="A105" s="24" t="s">
        <v>73</v>
      </c>
      <c r="B105" s="34">
        <v>25</v>
      </c>
      <c r="C105" s="44" t="s">
        <v>153</v>
      </c>
      <c r="D105" s="43">
        <v>7040</v>
      </c>
      <c r="E105" s="43">
        <v>120</v>
      </c>
      <c r="F105" s="59">
        <v>1708</v>
      </c>
    </row>
    <row r="106" spans="1:6" s="67" customFormat="1" ht="15.75" thickBot="1" x14ac:dyDescent="0.3">
      <c r="A106" s="69" t="s">
        <v>99</v>
      </c>
      <c r="B106" s="38">
        <v>50</v>
      </c>
      <c r="C106" s="38">
        <v>0</v>
      </c>
      <c r="D106" s="37" t="s">
        <v>148</v>
      </c>
      <c r="E106" s="37" t="s">
        <v>149</v>
      </c>
      <c r="F106" s="57">
        <f>F107</f>
        <v>798</v>
      </c>
    </row>
    <row r="107" spans="1:6" ht="36.75" thickBot="1" x14ac:dyDescent="0.3">
      <c r="A107" s="25" t="s">
        <v>100</v>
      </c>
      <c r="B107" s="34">
        <v>50</v>
      </c>
      <c r="C107" s="34">
        <v>0</v>
      </c>
      <c r="D107" s="43">
        <v>5118</v>
      </c>
      <c r="E107" s="43" t="s">
        <v>149</v>
      </c>
      <c r="F107" s="59">
        <f>F108</f>
        <v>798</v>
      </c>
    </row>
    <row r="108" spans="1:6" ht="24.75" thickBot="1" x14ac:dyDescent="0.3">
      <c r="A108" s="24" t="s">
        <v>72</v>
      </c>
      <c r="B108" s="34">
        <v>50</v>
      </c>
      <c r="C108" s="34">
        <v>0</v>
      </c>
      <c r="D108" s="43">
        <v>5118</v>
      </c>
      <c r="E108" s="43">
        <v>100</v>
      </c>
      <c r="F108" s="59">
        <f>F109</f>
        <v>798</v>
      </c>
    </row>
    <row r="109" spans="1:6" ht="15.75" thickBot="1" x14ac:dyDescent="0.3">
      <c r="A109" s="24" t="s">
        <v>73</v>
      </c>
      <c r="B109" s="34">
        <v>50</v>
      </c>
      <c r="C109" s="34">
        <v>0</v>
      </c>
      <c r="D109" s="43">
        <v>5118</v>
      </c>
      <c r="E109" s="43">
        <v>120</v>
      </c>
      <c r="F109" s="59">
        <v>798</v>
      </c>
    </row>
    <row r="110" spans="1:6" ht="15.75" thickBot="1" x14ac:dyDescent="0.3">
      <c r="A110" s="23" t="s">
        <v>143</v>
      </c>
      <c r="B110" s="23"/>
      <c r="C110" s="23"/>
      <c r="D110" s="23"/>
      <c r="E110" s="23"/>
      <c r="F110" s="106">
        <f>F8+F13+F26+F44+F56+F61+F66+F71+F87+F106</f>
        <v>49759.8</v>
      </c>
    </row>
  </sheetData>
  <mergeCells count="6">
    <mergeCell ref="D1:F1"/>
    <mergeCell ref="A2:F2"/>
    <mergeCell ref="A5:A6"/>
    <mergeCell ref="B5:D5"/>
    <mergeCell ref="E5:E6"/>
    <mergeCell ref="A4:F4"/>
  </mergeCells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109" workbookViewId="0">
      <selection activeCell="A2" sqref="A2:G2"/>
    </sheetView>
  </sheetViews>
  <sheetFormatPr defaultRowHeight="15" x14ac:dyDescent="0.25"/>
  <cols>
    <col min="1" max="1" width="44.42578125" customWidth="1"/>
  </cols>
  <sheetData>
    <row r="1" spans="1:7" ht="115.5" customHeight="1" x14ac:dyDescent="0.25">
      <c r="A1" s="15"/>
      <c r="B1" s="66"/>
      <c r="C1" s="138" t="s">
        <v>54</v>
      </c>
      <c r="D1" s="148"/>
      <c r="F1" s="149" t="s">
        <v>341</v>
      </c>
      <c r="G1" s="149"/>
    </row>
    <row r="2" spans="1:7" ht="82.5" customHeight="1" x14ac:dyDescent="0.25">
      <c r="A2" s="147" t="s">
        <v>320</v>
      </c>
      <c r="B2" s="146"/>
      <c r="C2" s="146"/>
      <c r="D2" s="146"/>
      <c r="E2" s="134"/>
      <c r="F2" s="134"/>
      <c r="G2" s="134"/>
    </row>
    <row r="3" spans="1:7" ht="15.75" thickBot="1" x14ac:dyDescent="0.3">
      <c r="A3" s="139" t="s">
        <v>0</v>
      </c>
      <c r="B3" s="135"/>
      <c r="C3" s="135"/>
      <c r="D3" s="135"/>
      <c r="E3" s="135"/>
      <c r="F3" s="135"/>
      <c r="G3" s="135"/>
    </row>
    <row r="4" spans="1:7" ht="24.75" thickBot="1" x14ac:dyDescent="0.3">
      <c r="A4" s="141" t="s">
        <v>59</v>
      </c>
      <c r="B4" s="143" t="s">
        <v>62</v>
      </c>
      <c r="C4" s="144"/>
      <c r="D4" s="145"/>
      <c r="E4" s="136" t="s">
        <v>63</v>
      </c>
      <c r="F4" s="19" t="s">
        <v>57</v>
      </c>
      <c r="G4" s="19" t="s">
        <v>58</v>
      </c>
    </row>
    <row r="5" spans="1:7" ht="15.75" thickBot="1" x14ac:dyDescent="0.3">
      <c r="A5" s="142"/>
      <c r="B5" s="34" t="s">
        <v>65</v>
      </c>
      <c r="C5" s="35" t="s">
        <v>66</v>
      </c>
      <c r="D5" s="35" t="s">
        <v>67</v>
      </c>
      <c r="E5" s="137"/>
      <c r="F5" s="20" t="s">
        <v>64</v>
      </c>
      <c r="G5" s="20" t="s">
        <v>64</v>
      </c>
    </row>
    <row r="6" spans="1:7" ht="15.75" thickBot="1" x14ac:dyDescent="0.3">
      <c r="A6" s="21">
        <v>1</v>
      </c>
      <c r="B6" s="34">
        <v>4</v>
      </c>
      <c r="C6" s="34">
        <v>5</v>
      </c>
      <c r="D6" s="34">
        <v>6</v>
      </c>
      <c r="E6" s="34">
        <v>7</v>
      </c>
      <c r="F6" s="20">
        <v>8</v>
      </c>
      <c r="G6" s="20">
        <v>9</v>
      </c>
    </row>
    <row r="7" spans="1:7" s="67" customFormat="1" ht="36.75" thickBot="1" x14ac:dyDescent="0.3">
      <c r="A7" s="22" t="s">
        <v>87</v>
      </c>
      <c r="B7" s="38" t="s">
        <v>155</v>
      </c>
      <c r="C7" s="38">
        <v>0</v>
      </c>
      <c r="D7" s="47" t="s">
        <v>148</v>
      </c>
      <c r="E7" s="47" t="s">
        <v>149</v>
      </c>
      <c r="F7" s="57">
        <f t="shared" ref="F7:G10" si="0">F8</f>
        <v>50</v>
      </c>
      <c r="G7" s="57">
        <f t="shared" si="0"/>
        <v>50</v>
      </c>
    </row>
    <row r="8" spans="1:7" s="68" customFormat="1" ht="15.75" thickBot="1" x14ac:dyDescent="0.3">
      <c r="A8" s="23" t="s">
        <v>88</v>
      </c>
      <c r="B8" s="41" t="s">
        <v>155</v>
      </c>
      <c r="C8" s="41">
        <v>1</v>
      </c>
      <c r="D8" s="46" t="s">
        <v>148</v>
      </c>
      <c r="E8" s="46" t="s">
        <v>149</v>
      </c>
      <c r="F8" s="58">
        <f t="shared" si="0"/>
        <v>50</v>
      </c>
      <c r="G8" s="58">
        <f t="shared" si="0"/>
        <v>50</v>
      </c>
    </row>
    <row r="9" spans="1:7" ht="24.75" thickBot="1" x14ac:dyDescent="0.3">
      <c r="A9" s="24" t="s">
        <v>89</v>
      </c>
      <c r="B9" s="34" t="s">
        <v>155</v>
      </c>
      <c r="C9" s="34">
        <v>1</v>
      </c>
      <c r="D9" s="45">
        <v>7061</v>
      </c>
      <c r="E9" s="45" t="s">
        <v>149</v>
      </c>
      <c r="F9" s="59">
        <f t="shared" si="0"/>
        <v>50</v>
      </c>
      <c r="G9" s="59">
        <f t="shared" si="0"/>
        <v>50</v>
      </c>
    </row>
    <row r="10" spans="1:7" ht="24.75" thickBot="1" x14ac:dyDescent="0.3">
      <c r="A10" s="24" t="s">
        <v>77</v>
      </c>
      <c r="B10" s="34" t="s">
        <v>155</v>
      </c>
      <c r="C10" s="34">
        <v>1</v>
      </c>
      <c r="D10" s="45">
        <v>7061</v>
      </c>
      <c r="E10" s="45">
        <v>200</v>
      </c>
      <c r="F10" s="59">
        <f t="shared" si="0"/>
        <v>50</v>
      </c>
      <c r="G10" s="59">
        <f t="shared" si="0"/>
        <v>50</v>
      </c>
    </row>
    <row r="11" spans="1:7" ht="24.75" thickBot="1" x14ac:dyDescent="0.3">
      <c r="A11" s="24" t="s">
        <v>78</v>
      </c>
      <c r="B11" s="34" t="s">
        <v>155</v>
      </c>
      <c r="C11" s="34">
        <v>1</v>
      </c>
      <c r="D11" s="45">
        <v>7061</v>
      </c>
      <c r="E11" s="45">
        <v>240</v>
      </c>
      <c r="F11" s="59">
        <v>50</v>
      </c>
      <c r="G11" s="59">
        <v>50</v>
      </c>
    </row>
    <row r="12" spans="1:7" s="67" customFormat="1" ht="36.75" thickBot="1" x14ac:dyDescent="0.3">
      <c r="A12" s="69" t="s">
        <v>110</v>
      </c>
      <c r="B12" s="38" t="s">
        <v>159</v>
      </c>
      <c r="C12" s="38">
        <v>0</v>
      </c>
      <c r="D12" s="37" t="s">
        <v>148</v>
      </c>
      <c r="E12" s="37" t="s">
        <v>149</v>
      </c>
      <c r="F12" s="57">
        <f t="shared" ref="F12:G15" si="1">F13</f>
        <v>4579</v>
      </c>
      <c r="G12" s="57">
        <f t="shared" si="1"/>
        <v>4569</v>
      </c>
    </row>
    <row r="13" spans="1:7" s="68" customFormat="1" ht="24.75" thickBot="1" x14ac:dyDescent="0.3">
      <c r="A13" s="26" t="s">
        <v>111</v>
      </c>
      <c r="B13" s="41" t="s">
        <v>159</v>
      </c>
      <c r="C13" s="41">
        <v>1</v>
      </c>
      <c r="D13" s="40" t="s">
        <v>148</v>
      </c>
      <c r="E13" s="40" t="s">
        <v>149</v>
      </c>
      <c r="F13" s="58">
        <f>F14+F17</f>
        <v>4579</v>
      </c>
      <c r="G13" s="58">
        <f>G14+G17</f>
        <v>4569</v>
      </c>
    </row>
    <row r="14" spans="1:7" ht="72.75" thickBot="1" x14ac:dyDescent="0.3">
      <c r="A14" s="25" t="s">
        <v>112</v>
      </c>
      <c r="B14" s="34" t="s">
        <v>159</v>
      </c>
      <c r="C14" s="44">
        <v>1</v>
      </c>
      <c r="D14" s="43">
        <v>5604</v>
      </c>
      <c r="E14" s="43" t="s">
        <v>149</v>
      </c>
      <c r="F14" s="59">
        <f t="shared" si="1"/>
        <v>4010</v>
      </c>
      <c r="G14" s="59">
        <f t="shared" si="1"/>
        <v>4000</v>
      </c>
    </row>
    <row r="15" spans="1:7" ht="36.75" thickBot="1" x14ac:dyDescent="0.3">
      <c r="A15" s="25" t="s">
        <v>95</v>
      </c>
      <c r="B15" s="34" t="s">
        <v>159</v>
      </c>
      <c r="C15" s="44">
        <v>1</v>
      </c>
      <c r="D15" s="43">
        <v>5604</v>
      </c>
      <c r="E15" s="43">
        <v>100</v>
      </c>
      <c r="F15" s="59">
        <f t="shared" si="1"/>
        <v>4010</v>
      </c>
      <c r="G15" s="59">
        <f t="shared" si="1"/>
        <v>4000</v>
      </c>
    </row>
    <row r="16" spans="1:7" ht="15.75" thickBot="1" x14ac:dyDescent="0.3">
      <c r="A16" s="25" t="s">
        <v>96</v>
      </c>
      <c r="B16" s="34" t="s">
        <v>159</v>
      </c>
      <c r="C16" s="44">
        <v>1</v>
      </c>
      <c r="D16" s="43">
        <v>5604</v>
      </c>
      <c r="E16" s="43">
        <v>110</v>
      </c>
      <c r="F16" s="59">
        <v>4010</v>
      </c>
      <c r="G16" s="59">
        <v>4000</v>
      </c>
    </row>
    <row r="17" spans="1:7" ht="24.75" thickBot="1" x14ac:dyDescent="0.3">
      <c r="A17" s="25" t="s">
        <v>301</v>
      </c>
      <c r="B17" s="34" t="s">
        <v>159</v>
      </c>
      <c r="C17" s="44" t="s">
        <v>153</v>
      </c>
      <c r="D17" s="43" t="s">
        <v>298</v>
      </c>
      <c r="E17" s="43" t="s">
        <v>149</v>
      </c>
      <c r="F17" s="59">
        <f>F18</f>
        <v>569</v>
      </c>
      <c r="G17" s="59">
        <f>G18</f>
        <v>569</v>
      </c>
    </row>
    <row r="18" spans="1:7" ht="36.75" thickBot="1" x14ac:dyDescent="0.3">
      <c r="A18" s="25" t="s">
        <v>95</v>
      </c>
      <c r="B18" s="34" t="s">
        <v>159</v>
      </c>
      <c r="C18" s="44" t="s">
        <v>153</v>
      </c>
      <c r="D18" s="43" t="s">
        <v>298</v>
      </c>
      <c r="E18" s="43" t="s">
        <v>299</v>
      </c>
      <c r="F18" s="59">
        <f>F19</f>
        <v>569</v>
      </c>
      <c r="G18" s="59">
        <f>G19</f>
        <v>569</v>
      </c>
    </row>
    <row r="19" spans="1:7" ht="15.75" thickBot="1" x14ac:dyDescent="0.3">
      <c r="A19" s="25" t="s">
        <v>96</v>
      </c>
      <c r="B19" s="34" t="s">
        <v>159</v>
      </c>
      <c r="C19" s="44" t="s">
        <v>153</v>
      </c>
      <c r="D19" s="43" t="s">
        <v>298</v>
      </c>
      <c r="E19" s="43" t="s">
        <v>300</v>
      </c>
      <c r="F19" s="59">
        <v>569</v>
      </c>
      <c r="G19" s="59">
        <v>569</v>
      </c>
    </row>
    <row r="20" spans="1:7" s="67" customFormat="1" ht="36.75" thickBot="1" x14ac:dyDescent="0.3">
      <c r="A20" s="69" t="s">
        <v>129</v>
      </c>
      <c r="B20" s="38" t="s">
        <v>161</v>
      </c>
      <c r="C20" s="38">
        <v>0</v>
      </c>
      <c r="D20" s="37" t="s">
        <v>148</v>
      </c>
      <c r="E20" s="37" t="s">
        <v>149</v>
      </c>
      <c r="F20" s="71">
        <f t="shared" ref="F20:G23" si="2">F21</f>
        <v>300</v>
      </c>
      <c r="G20" s="71">
        <f t="shared" si="2"/>
        <v>300</v>
      </c>
    </row>
    <row r="21" spans="1:7" s="68" customFormat="1" ht="48.75" thickBot="1" x14ac:dyDescent="0.3">
      <c r="A21" s="26" t="s">
        <v>130</v>
      </c>
      <c r="B21" s="41" t="s">
        <v>161</v>
      </c>
      <c r="C21" s="72">
        <v>5</v>
      </c>
      <c r="D21" s="40" t="s">
        <v>148</v>
      </c>
      <c r="E21" s="40" t="s">
        <v>149</v>
      </c>
      <c r="F21" s="70">
        <f t="shared" si="2"/>
        <v>300</v>
      </c>
      <c r="G21" s="70">
        <f t="shared" si="2"/>
        <v>300</v>
      </c>
    </row>
    <row r="22" spans="1:7" ht="36.75" thickBot="1" x14ac:dyDescent="0.3">
      <c r="A22" s="25" t="s">
        <v>131</v>
      </c>
      <c r="B22" s="34" t="s">
        <v>161</v>
      </c>
      <c r="C22" s="44">
        <v>5</v>
      </c>
      <c r="D22" s="43">
        <v>2108</v>
      </c>
      <c r="E22" s="43" t="s">
        <v>148</v>
      </c>
      <c r="F22" s="60">
        <f t="shared" si="2"/>
        <v>300</v>
      </c>
      <c r="G22" s="60">
        <f t="shared" si="2"/>
        <v>300</v>
      </c>
    </row>
    <row r="23" spans="1:7" ht="24.75" thickBot="1" x14ac:dyDescent="0.3">
      <c r="A23" s="24" t="s">
        <v>77</v>
      </c>
      <c r="B23" s="34" t="s">
        <v>161</v>
      </c>
      <c r="C23" s="44">
        <v>5</v>
      </c>
      <c r="D23" s="43">
        <v>2108</v>
      </c>
      <c r="E23" s="43">
        <v>200</v>
      </c>
      <c r="F23" s="60">
        <f t="shared" si="2"/>
        <v>300</v>
      </c>
      <c r="G23" s="60">
        <f t="shared" si="2"/>
        <v>300</v>
      </c>
    </row>
    <row r="24" spans="1:7" ht="24.75" thickBot="1" x14ac:dyDescent="0.3">
      <c r="A24" s="24" t="s">
        <v>78</v>
      </c>
      <c r="B24" s="34" t="s">
        <v>161</v>
      </c>
      <c r="C24" s="44">
        <v>5</v>
      </c>
      <c r="D24" s="43">
        <v>2108</v>
      </c>
      <c r="E24" s="43">
        <v>240</v>
      </c>
      <c r="F24" s="60">
        <v>300</v>
      </c>
      <c r="G24" s="60">
        <v>300</v>
      </c>
    </row>
    <row r="25" spans="1:7" s="67" customFormat="1" ht="48.75" thickBot="1" x14ac:dyDescent="0.3">
      <c r="A25" s="69" t="s">
        <v>123</v>
      </c>
      <c r="B25" s="38">
        <v>12</v>
      </c>
      <c r="C25" s="38">
        <v>0</v>
      </c>
      <c r="D25" s="37" t="s">
        <v>148</v>
      </c>
      <c r="E25" s="37" t="s">
        <v>149</v>
      </c>
      <c r="F25" s="57">
        <f>F26+F30+F37</f>
        <v>5139.7</v>
      </c>
      <c r="G25" s="57">
        <f>G26+G30+G37</f>
        <v>4045.2</v>
      </c>
    </row>
    <row r="26" spans="1:7" s="67" customFormat="1" ht="24.75" thickBot="1" x14ac:dyDescent="0.3">
      <c r="A26" s="25" t="s">
        <v>282</v>
      </c>
      <c r="B26" s="41" t="s">
        <v>175</v>
      </c>
      <c r="C26" s="41" t="s">
        <v>153</v>
      </c>
      <c r="D26" s="40" t="s">
        <v>148</v>
      </c>
      <c r="E26" s="40" t="s">
        <v>149</v>
      </c>
      <c r="F26" s="58">
        <f t="shared" ref="F26:G28" si="3">F27</f>
        <v>259.5</v>
      </c>
      <c r="G26" s="58">
        <f t="shared" si="3"/>
        <v>224.6</v>
      </c>
    </row>
    <row r="27" spans="1:7" s="67" customFormat="1" ht="24.75" thickBot="1" x14ac:dyDescent="0.3">
      <c r="A27" s="25" t="s">
        <v>89</v>
      </c>
      <c r="B27" s="34" t="s">
        <v>175</v>
      </c>
      <c r="C27" s="34" t="s">
        <v>153</v>
      </c>
      <c r="D27" s="43" t="s">
        <v>164</v>
      </c>
      <c r="E27" s="43" t="s">
        <v>149</v>
      </c>
      <c r="F27" s="59">
        <f t="shared" si="3"/>
        <v>259.5</v>
      </c>
      <c r="G27" s="59">
        <f t="shared" si="3"/>
        <v>224.6</v>
      </c>
    </row>
    <row r="28" spans="1:7" s="67" customFormat="1" ht="24.75" thickBot="1" x14ac:dyDescent="0.3">
      <c r="A28" s="25" t="s">
        <v>77</v>
      </c>
      <c r="B28" s="34" t="s">
        <v>175</v>
      </c>
      <c r="C28" s="34" t="s">
        <v>153</v>
      </c>
      <c r="D28" s="43" t="s">
        <v>164</v>
      </c>
      <c r="E28" s="43" t="s">
        <v>165</v>
      </c>
      <c r="F28" s="59">
        <f t="shared" si="3"/>
        <v>259.5</v>
      </c>
      <c r="G28" s="59">
        <f t="shared" si="3"/>
        <v>224.6</v>
      </c>
    </row>
    <row r="29" spans="1:7" s="67" customFormat="1" ht="24.75" thickBot="1" x14ac:dyDescent="0.3">
      <c r="A29" s="25" t="s">
        <v>283</v>
      </c>
      <c r="B29" s="34" t="s">
        <v>175</v>
      </c>
      <c r="C29" s="34" t="s">
        <v>153</v>
      </c>
      <c r="D29" s="43" t="s">
        <v>164</v>
      </c>
      <c r="E29" s="43" t="s">
        <v>166</v>
      </c>
      <c r="F29" s="60">
        <v>259.5</v>
      </c>
      <c r="G29" s="60">
        <v>224.6</v>
      </c>
    </row>
    <row r="30" spans="1:7" s="68" customFormat="1" ht="24.75" thickBot="1" x14ac:dyDescent="0.3">
      <c r="A30" s="26" t="s">
        <v>177</v>
      </c>
      <c r="B30" s="41" t="s">
        <v>175</v>
      </c>
      <c r="C30" s="41" t="s">
        <v>163</v>
      </c>
      <c r="D30" s="40" t="s">
        <v>148</v>
      </c>
      <c r="E30" s="40" t="s">
        <v>149</v>
      </c>
      <c r="F30" s="58">
        <f>F31+F33</f>
        <v>500.9</v>
      </c>
      <c r="G30" s="58">
        <f>G31+G33</f>
        <v>514</v>
      </c>
    </row>
    <row r="31" spans="1:7" ht="48.75" thickBot="1" x14ac:dyDescent="0.3">
      <c r="A31" s="25" t="s">
        <v>178</v>
      </c>
      <c r="B31" s="34" t="s">
        <v>175</v>
      </c>
      <c r="C31" s="34" t="s">
        <v>163</v>
      </c>
      <c r="D31" s="43" t="s">
        <v>176</v>
      </c>
      <c r="E31" s="43" t="s">
        <v>149</v>
      </c>
      <c r="F31" s="59">
        <f t="shared" ref="F31:G31" si="4">F32</f>
        <v>491</v>
      </c>
      <c r="G31" s="59">
        <f t="shared" si="4"/>
        <v>514</v>
      </c>
    </row>
    <row r="32" spans="1:7" ht="24.75" thickBot="1" x14ac:dyDescent="0.3">
      <c r="A32" s="25" t="s">
        <v>77</v>
      </c>
      <c r="B32" s="34" t="s">
        <v>175</v>
      </c>
      <c r="C32" s="34" t="s">
        <v>163</v>
      </c>
      <c r="D32" s="43" t="s">
        <v>176</v>
      </c>
      <c r="E32" s="43" t="s">
        <v>165</v>
      </c>
      <c r="F32" s="59">
        <f>F36</f>
        <v>491</v>
      </c>
      <c r="G32" s="59">
        <f>G36</f>
        <v>514</v>
      </c>
    </row>
    <row r="33" spans="1:7" ht="24.75" thickBot="1" x14ac:dyDescent="0.3">
      <c r="A33" s="25" t="s">
        <v>89</v>
      </c>
      <c r="B33" s="34" t="s">
        <v>175</v>
      </c>
      <c r="C33" s="34" t="s">
        <v>163</v>
      </c>
      <c r="D33" s="43" t="s">
        <v>164</v>
      </c>
      <c r="E33" s="43" t="s">
        <v>149</v>
      </c>
      <c r="F33" s="59">
        <f>F34</f>
        <v>9.9</v>
      </c>
      <c r="G33" s="59">
        <f>G34</f>
        <v>0</v>
      </c>
    </row>
    <row r="34" spans="1:7" ht="24.75" thickBot="1" x14ac:dyDescent="0.3">
      <c r="A34" s="25" t="s">
        <v>77</v>
      </c>
      <c r="B34" s="34" t="s">
        <v>175</v>
      </c>
      <c r="C34" s="34" t="s">
        <v>163</v>
      </c>
      <c r="D34" s="43" t="s">
        <v>164</v>
      </c>
      <c r="E34" s="43" t="s">
        <v>165</v>
      </c>
      <c r="F34" s="59">
        <f>F35</f>
        <v>9.9</v>
      </c>
      <c r="G34" s="59">
        <f>G35</f>
        <v>0</v>
      </c>
    </row>
    <row r="35" spans="1:7" ht="24.75" thickBot="1" x14ac:dyDescent="0.3">
      <c r="A35" s="25" t="s">
        <v>283</v>
      </c>
      <c r="B35" s="34" t="s">
        <v>175</v>
      </c>
      <c r="C35" s="34" t="s">
        <v>163</v>
      </c>
      <c r="D35" s="43" t="s">
        <v>164</v>
      </c>
      <c r="E35" s="43" t="s">
        <v>166</v>
      </c>
      <c r="F35" s="59">
        <v>9.9</v>
      </c>
      <c r="G35" s="59">
        <v>0</v>
      </c>
    </row>
    <row r="36" spans="1:7" ht="24.75" thickBot="1" x14ac:dyDescent="0.3">
      <c r="A36" s="24" t="s">
        <v>78</v>
      </c>
      <c r="B36" s="34" t="s">
        <v>175</v>
      </c>
      <c r="C36" s="34" t="s">
        <v>163</v>
      </c>
      <c r="D36" s="43" t="s">
        <v>176</v>
      </c>
      <c r="E36" s="43" t="s">
        <v>166</v>
      </c>
      <c r="F36" s="59">
        <v>491</v>
      </c>
      <c r="G36" s="59">
        <v>514</v>
      </c>
    </row>
    <row r="37" spans="1:7" s="68" customFormat="1" ht="36.75" thickBot="1" x14ac:dyDescent="0.3">
      <c r="A37" s="26" t="s">
        <v>124</v>
      </c>
      <c r="B37" s="41">
        <v>12</v>
      </c>
      <c r="C37" s="41">
        <v>4</v>
      </c>
      <c r="D37" s="40" t="s">
        <v>148</v>
      </c>
      <c r="E37" s="40" t="s">
        <v>149</v>
      </c>
      <c r="F37" s="58">
        <f t="shared" ref="F37:G41" si="5">F38</f>
        <v>4379.3</v>
      </c>
      <c r="G37" s="58">
        <f t="shared" si="5"/>
        <v>3306.6</v>
      </c>
    </row>
    <row r="38" spans="1:7" ht="48.75" thickBot="1" x14ac:dyDescent="0.3">
      <c r="A38" s="25" t="s">
        <v>125</v>
      </c>
      <c r="B38" s="34">
        <v>12</v>
      </c>
      <c r="C38" s="44">
        <v>4</v>
      </c>
      <c r="D38" s="43">
        <v>2108</v>
      </c>
      <c r="E38" s="43" t="s">
        <v>149</v>
      </c>
      <c r="F38" s="59">
        <f>F41+F39</f>
        <v>4379.3</v>
      </c>
      <c r="G38" s="59">
        <f>G41+G39</f>
        <v>3306.6</v>
      </c>
    </row>
    <row r="39" spans="1:7" ht="24.75" hidden="1" thickBot="1" x14ac:dyDescent="0.3">
      <c r="A39" s="25" t="s">
        <v>77</v>
      </c>
      <c r="B39" s="34">
        <v>12</v>
      </c>
      <c r="C39" s="44">
        <v>4</v>
      </c>
      <c r="D39" s="43">
        <v>2108</v>
      </c>
      <c r="E39" s="43" t="s">
        <v>165</v>
      </c>
      <c r="F39" s="59">
        <f>F40</f>
        <v>0</v>
      </c>
      <c r="G39" s="59">
        <f>G40</f>
        <v>0</v>
      </c>
    </row>
    <row r="40" spans="1:7" ht="24.75" hidden="1" thickBot="1" x14ac:dyDescent="0.3">
      <c r="A40" s="24" t="s">
        <v>78</v>
      </c>
      <c r="B40" s="34">
        <v>12</v>
      </c>
      <c r="C40" s="44">
        <v>4</v>
      </c>
      <c r="D40" s="43">
        <v>2108</v>
      </c>
      <c r="E40" s="43" t="s">
        <v>166</v>
      </c>
      <c r="F40" s="59">
        <v>0</v>
      </c>
      <c r="G40" s="59">
        <v>0</v>
      </c>
    </row>
    <row r="41" spans="1:7" ht="15.75" thickBot="1" x14ac:dyDescent="0.3">
      <c r="A41" s="25" t="s">
        <v>79</v>
      </c>
      <c r="B41" s="34">
        <v>12</v>
      </c>
      <c r="C41" s="44">
        <v>4</v>
      </c>
      <c r="D41" s="43">
        <v>2108</v>
      </c>
      <c r="E41" s="43">
        <v>800</v>
      </c>
      <c r="F41" s="59">
        <f t="shared" si="5"/>
        <v>4379.3</v>
      </c>
      <c r="G41" s="59">
        <f t="shared" si="5"/>
        <v>3306.6</v>
      </c>
    </row>
    <row r="42" spans="1:7" ht="36.75" thickBot="1" x14ac:dyDescent="0.3">
      <c r="A42" s="25" t="s">
        <v>126</v>
      </c>
      <c r="B42" s="34">
        <v>12</v>
      </c>
      <c r="C42" s="44">
        <v>4</v>
      </c>
      <c r="D42" s="43">
        <v>2108</v>
      </c>
      <c r="E42" s="43">
        <v>810</v>
      </c>
      <c r="F42" s="59">
        <v>4379.3</v>
      </c>
      <c r="G42" s="59">
        <v>3306.6</v>
      </c>
    </row>
    <row r="43" spans="1:7" s="67" customFormat="1" ht="48.75" thickBot="1" x14ac:dyDescent="0.3">
      <c r="A43" s="22" t="s">
        <v>90</v>
      </c>
      <c r="B43" s="38">
        <v>13</v>
      </c>
      <c r="C43" s="38">
        <v>0</v>
      </c>
      <c r="D43" s="47" t="s">
        <v>148</v>
      </c>
      <c r="E43" s="47" t="s">
        <v>149</v>
      </c>
      <c r="F43" s="57">
        <f>F44+F48</f>
        <v>152</v>
      </c>
      <c r="G43" s="57">
        <f>G44+G48</f>
        <v>152</v>
      </c>
    </row>
    <row r="44" spans="1:7" s="67" customFormat="1" ht="15.75" thickBot="1" x14ac:dyDescent="0.3">
      <c r="A44" s="26" t="s">
        <v>188</v>
      </c>
      <c r="B44" s="41">
        <v>13</v>
      </c>
      <c r="C44" s="41">
        <v>1</v>
      </c>
      <c r="D44" s="40" t="s">
        <v>148</v>
      </c>
      <c r="E44" s="40" t="s">
        <v>149</v>
      </c>
      <c r="F44" s="58">
        <f t="shared" ref="F44:G46" si="6">F45</f>
        <v>102</v>
      </c>
      <c r="G44" s="58">
        <f t="shared" si="6"/>
        <v>102</v>
      </c>
    </row>
    <row r="45" spans="1:7" s="67" customFormat="1" ht="96.75" thickBot="1" x14ac:dyDescent="0.3">
      <c r="A45" s="25" t="s">
        <v>174</v>
      </c>
      <c r="B45" s="34">
        <v>13</v>
      </c>
      <c r="C45" s="34">
        <v>1</v>
      </c>
      <c r="D45" s="43" t="s">
        <v>173</v>
      </c>
      <c r="E45" s="43" t="s">
        <v>149</v>
      </c>
      <c r="F45" s="59">
        <f t="shared" si="6"/>
        <v>102</v>
      </c>
      <c r="G45" s="59">
        <f t="shared" si="6"/>
        <v>102</v>
      </c>
    </row>
    <row r="46" spans="1:7" s="67" customFormat="1" ht="24.75" thickBot="1" x14ac:dyDescent="0.3">
      <c r="A46" s="24" t="s">
        <v>77</v>
      </c>
      <c r="B46" s="34">
        <v>13</v>
      </c>
      <c r="C46" s="34">
        <v>1</v>
      </c>
      <c r="D46" s="43" t="s">
        <v>173</v>
      </c>
      <c r="E46" s="43">
        <v>200</v>
      </c>
      <c r="F46" s="59">
        <f t="shared" si="6"/>
        <v>102</v>
      </c>
      <c r="G46" s="59">
        <f t="shared" si="6"/>
        <v>102</v>
      </c>
    </row>
    <row r="47" spans="1:7" s="67" customFormat="1" ht="24.75" thickBot="1" x14ac:dyDescent="0.3">
      <c r="A47" s="24" t="s">
        <v>78</v>
      </c>
      <c r="B47" s="34">
        <v>13</v>
      </c>
      <c r="C47" s="34">
        <v>1</v>
      </c>
      <c r="D47" s="43" t="s">
        <v>173</v>
      </c>
      <c r="E47" s="43">
        <v>240</v>
      </c>
      <c r="F47" s="59">
        <v>102</v>
      </c>
      <c r="G47" s="59">
        <v>102</v>
      </c>
    </row>
    <row r="48" spans="1:7" s="68" customFormat="1" ht="48.75" thickBot="1" x14ac:dyDescent="0.3">
      <c r="A48" s="23" t="s">
        <v>91</v>
      </c>
      <c r="B48" s="41">
        <v>13</v>
      </c>
      <c r="C48" s="41">
        <v>2</v>
      </c>
      <c r="D48" s="46" t="s">
        <v>148</v>
      </c>
      <c r="E48" s="46" t="s">
        <v>149</v>
      </c>
      <c r="F48" s="58">
        <f>F49+F52</f>
        <v>50</v>
      </c>
      <c r="G48" s="58">
        <f>G49+G52</f>
        <v>50</v>
      </c>
    </row>
    <row r="49" spans="1:7" ht="24.75" hidden="1" thickBot="1" x14ac:dyDescent="0.3">
      <c r="A49" s="25" t="s">
        <v>92</v>
      </c>
      <c r="B49" s="34">
        <v>13</v>
      </c>
      <c r="C49" s="34">
        <v>2</v>
      </c>
      <c r="D49" s="45">
        <v>2103</v>
      </c>
      <c r="E49" s="45" t="s">
        <v>149</v>
      </c>
      <c r="F49" s="59">
        <f>F50</f>
        <v>0</v>
      </c>
      <c r="G49" s="59">
        <f>G50</f>
        <v>0</v>
      </c>
    </row>
    <row r="50" spans="1:7" ht="24.75" hidden="1" thickBot="1" x14ac:dyDescent="0.3">
      <c r="A50" s="24" t="s">
        <v>77</v>
      </c>
      <c r="B50" s="34">
        <v>13</v>
      </c>
      <c r="C50" s="34">
        <v>2</v>
      </c>
      <c r="D50" s="45">
        <v>2103</v>
      </c>
      <c r="E50" s="45">
        <v>200</v>
      </c>
      <c r="F50" s="59">
        <f>F51</f>
        <v>0</v>
      </c>
      <c r="G50" s="59">
        <f>G51</f>
        <v>0</v>
      </c>
    </row>
    <row r="51" spans="1:7" ht="15.75" hidden="1" thickBot="1" x14ac:dyDescent="0.3">
      <c r="A51" s="24" t="s">
        <v>168</v>
      </c>
      <c r="B51" s="34">
        <v>13</v>
      </c>
      <c r="C51" s="34">
        <v>2</v>
      </c>
      <c r="D51" s="45">
        <v>2103</v>
      </c>
      <c r="E51" s="45" t="s">
        <v>167</v>
      </c>
      <c r="F51" s="59">
        <v>0</v>
      </c>
      <c r="G51" s="59">
        <v>0</v>
      </c>
    </row>
    <row r="52" spans="1:7" ht="24.75" thickBot="1" x14ac:dyDescent="0.3">
      <c r="A52" s="24" t="s">
        <v>89</v>
      </c>
      <c r="B52" s="34" t="s">
        <v>162</v>
      </c>
      <c r="C52" s="34" t="s">
        <v>163</v>
      </c>
      <c r="D52" s="45" t="s">
        <v>164</v>
      </c>
      <c r="E52" s="45" t="s">
        <v>149</v>
      </c>
      <c r="F52" s="59">
        <f>F53</f>
        <v>50</v>
      </c>
      <c r="G52" s="59">
        <f>G53</f>
        <v>50</v>
      </c>
    </row>
    <row r="53" spans="1:7" ht="24.75" thickBot="1" x14ac:dyDescent="0.3">
      <c r="A53" s="24" t="s">
        <v>77</v>
      </c>
      <c r="B53" s="34" t="s">
        <v>162</v>
      </c>
      <c r="C53" s="34" t="s">
        <v>163</v>
      </c>
      <c r="D53" s="45" t="s">
        <v>164</v>
      </c>
      <c r="E53" s="45" t="s">
        <v>165</v>
      </c>
      <c r="F53" s="59">
        <f>F54</f>
        <v>50</v>
      </c>
      <c r="G53" s="59">
        <f>G54</f>
        <v>50</v>
      </c>
    </row>
    <row r="54" spans="1:7" ht="15.75" thickBot="1" x14ac:dyDescent="0.3">
      <c r="A54" s="24" t="s">
        <v>168</v>
      </c>
      <c r="B54" s="34" t="s">
        <v>162</v>
      </c>
      <c r="C54" s="34" t="s">
        <v>163</v>
      </c>
      <c r="D54" s="45" t="s">
        <v>164</v>
      </c>
      <c r="E54" s="45" t="s">
        <v>167</v>
      </c>
      <c r="F54" s="59">
        <v>50</v>
      </c>
      <c r="G54" s="59">
        <v>50</v>
      </c>
    </row>
    <row r="55" spans="1:7" s="67" customFormat="1" ht="48.75" thickBot="1" x14ac:dyDescent="0.3">
      <c r="A55" s="69" t="s">
        <v>105</v>
      </c>
      <c r="B55" s="38">
        <v>14</v>
      </c>
      <c r="C55" s="38">
        <v>0</v>
      </c>
      <c r="D55" s="37" t="s">
        <v>148</v>
      </c>
      <c r="E55" s="37" t="s">
        <v>149</v>
      </c>
      <c r="F55" s="57">
        <f t="shared" ref="F55:G58" si="7">F56</f>
        <v>550</v>
      </c>
      <c r="G55" s="57">
        <f t="shared" si="7"/>
        <v>575</v>
      </c>
    </row>
    <row r="56" spans="1:7" s="68" customFormat="1" ht="48.75" thickBot="1" x14ac:dyDescent="0.3">
      <c r="A56" s="26" t="s">
        <v>106</v>
      </c>
      <c r="B56" s="41">
        <v>14</v>
      </c>
      <c r="C56" s="41">
        <v>1</v>
      </c>
      <c r="D56" s="40" t="s">
        <v>148</v>
      </c>
      <c r="E56" s="40" t="s">
        <v>149</v>
      </c>
      <c r="F56" s="58">
        <f t="shared" si="7"/>
        <v>550</v>
      </c>
      <c r="G56" s="58">
        <f t="shared" si="7"/>
        <v>575</v>
      </c>
    </row>
    <row r="57" spans="1:7" ht="48.75" thickBot="1" x14ac:dyDescent="0.3">
      <c r="A57" s="25" t="s">
        <v>107</v>
      </c>
      <c r="B57" s="34">
        <v>14</v>
      </c>
      <c r="C57" s="34">
        <v>1</v>
      </c>
      <c r="D57" s="43">
        <v>2108</v>
      </c>
      <c r="E57" s="43" t="s">
        <v>149</v>
      </c>
      <c r="F57" s="59">
        <f t="shared" si="7"/>
        <v>550</v>
      </c>
      <c r="G57" s="59">
        <f t="shared" si="7"/>
        <v>575</v>
      </c>
    </row>
    <row r="58" spans="1:7" ht="24.75" thickBot="1" x14ac:dyDescent="0.3">
      <c r="A58" s="24" t="s">
        <v>77</v>
      </c>
      <c r="B58" s="34">
        <v>14</v>
      </c>
      <c r="C58" s="34">
        <v>1</v>
      </c>
      <c r="D58" s="43">
        <v>2108</v>
      </c>
      <c r="E58" s="43">
        <v>200</v>
      </c>
      <c r="F58" s="59">
        <f t="shared" si="7"/>
        <v>550</v>
      </c>
      <c r="G58" s="59">
        <f t="shared" si="7"/>
        <v>575</v>
      </c>
    </row>
    <row r="59" spans="1:7" ht="24.75" thickBot="1" x14ac:dyDescent="0.3">
      <c r="A59" s="24" t="s">
        <v>78</v>
      </c>
      <c r="B59" s="34">
        <v>14</v>
      </c>
      <c r="C59" s="34">
        <v>1</v>
      </c>
      <c r="D59" s="43">
        <v>2108</v>
      </c>
      <c r="E59" s="43">
        <v>240</v>
      </c>
      <c r="F59" s="59">
        <v>550</v>
      </c>
      <c r="G59" s="59">
        <v>575</v>
      </c>
    </row>
    <row r="60" spans="1:7" s="67" customFormat="1" ht="36.75" thickBot="1" x14ac:dyDescent="0.3">
      <c r="A60" s="69" t="s">
        <v>118</v>
      </c>
      <c r="B60" s="38">
        <v>17</v>
      </c>
      <c r="C60" s="38">
        <v>0</v>
      </c>
      <c r="D60" s="37" t="s">
        <v>148</v>
      </c>
      <c r="E60" s="37" t="s">
        <v>149</v>
      </c>
      <c r="F60" s="57">
        <f t="shared" ref="F60:G63" si="8">F61</f>
        <v>387</v>
      </c>
      <c r="G60" s="57">
        <f t="shared" si="8"/>
        <v>405</v>
      </c>
    </row>
    <row r="61" spans="1:7" s="68" customFormat="1" ht="36.75" thickBot="1" x14ac:dyDescent="0.3">
      <c r="A61" s="26" t="s">
        <v>119</v>
      </c>
      <c r="B61" s="41">
        <v>17</v>
      </c>
      <c r="C61" s="41">
        <v>1</v>
      </c>
      <c r="D61" s="40" t="s">
        <v>148</v>
      </c>
      <c r="E61" s="40" t="s">
        <v>149</v>
      </c>
      <c r="F61" s="58">
        <f t="shared" si="8"/>
        <v>387</v>
      </c>
      <c r="G61" s="58">
        <f t="shared" si="8"/>
        <v>405</v>
      </c>
    </row>
    <row r="62" spans="1:7" ht="15.75" thickBot="1" x14ac:dyDescent="0.3">
      <c r="A62" s="25" t="s">
        <v>120</v>
      </c>
      <c r="B62" s="34">
        <v>17</v>
      </c>
      <c r="C62" s="34">
        <v>1</v>
      </c>
      <c r="D62" s="43">
        <v>2128</v>
      </c>
      <c r="E62" s="43" t="s">
        <v>149</v>
      </c>
      <c r="F62" s="59">
        <f t="shared" si="8"/>
        <v>387</v>
      </c>
      <c r="G62" s="59">
        <f t="shared" si="8"/>
        <v>405</v>
      </c>
    </row>
    <row r="63" spans="1:7" ht="24.75" thickBot="1" x14ac:dyDescent="0.3">
      <c r="A63" s="24" t="s">
        <v>77</v>
      </c>
      <c r="B63" s="34">
        <v>17</v>
      </c>
      <c r="C63" s="34">
        <v>1</v>
      </c>
      <c r="D63" s="43">
        <v>2128</v>
      </c>
      <c r="E63" s="43">
        <v>200</v>
      </c>
      <c r="F63" s="59">
        <f t="shared" si="8"/>
        <v>387</v>
      </c>
      <c r="G63" s="59">
        <f t="shared" si="8"/>
        <v>405</v>
      </c>
    </row>
    <row r="64" spans="1:7" ht="24.75" thickBot="1" x14ac:dyDescent="0.3">
      <c r="A64" s="24" t="s">
        <v>78</v>
      </c>
      <c r="B64" s="34">
        <v>17</v>
      </c>
      <c r="C64" s="34">
        <v>1</v>
      </c>
      <c r="D64" s="43">
        <v>2128</v>
      </c>
      <c r="E64" s="43">
        <v>240</v>
      </c>
      <c r="F64" s="59">
        <v>387</v>
      </c>
      <c r="G64" s="59">
        <v>405</v>
      </c>
    </row>
    <row r="65" spans="1:7" s="67" customFormat="1" ht="36.75" thickBot="1" x14ac:dyDescent="0.3">
      <c r="A65" s="69" t="s">
        <v>114</v>
      </c>
      <c r="B65" s="38">
        <v>18</v>
      </c>
      <c r="C65" s="38">
        <v>0</v>
      </c>
      <c r="D65" s="37" t="s">
        <v>148</v>
      </c>
      <c r="E65" s="37" t="s">
        <v>149</v>
      </c>
      <c r="F65" s="57">
        <f t="shared" ref="F65:G68" si="9">F66</f>
        <v>5230.3999999999996</v>
      </c>
      <c r="G65" s="57">
        <f t="shared" si="9"/>
        <v>5253.1</v>
      </c>
    </row>
    <row r="66" spans="1:7" s="68" customFormat="1" ht="15.75" thickBot="1" x14ac:dyDescent="0.3">
      <c r="A66" s="26" t="s">
        <v>115</v>
      </c>
      <c r="B66" s="41">
        <v>18</v>
      </c>
      <c r="C66" s="41">
        <v>6</v>
      </c>
      <c r="D66" s="40" t="s">
        <v>148</v>
      </c>
      <c r="E66" s="40" t="s">
        <v>149</v>
      </c>
      <c r="F66" s="58">
        <f t="shared" si="9"/>
        <v>5230.3999999999996</v>
      </c>
      <c r="G66" s="58">
        <f t="shared" si="9"/>
        <v>5253.1</v>
      </c>
    </row>
    <row r="67" spans="1:7" ht="48.75" thickBot="1" x14ac:dyDescent="0.3">
      <c r="A67" s="25" t="s">
        <v>116</v>
      </c>
      <c r="B67" s="34">
        <v>18</v>
      </c>
      <c r="C67" s="44">
        <v>6</v>
      </c>
      <c r="D67" s="43">
        <v>2108</v>
      </c>
      <c r="E67" s="43" t="s">
        <v>149</v>
      </c>
      <c r="F67" s="59">
        <f t="shared" si="9"/>
        <v>5230.3999999999996</v>
      </c>
      <c r="G67" s="59">
        <f t="shared" si="9"/>
        <v>5253.1</v>
      </c>
    </row>
    <row r="68" spans="1:7" ht="24.75" thickBot="1" x14ac:dyDescent="0.3">
      <c r="A68" s="24" t="s">
        <v>77</v>
      </c>
      <c r="B68" s="34">
        <v>18</v>
      </c>
      <c r="C68" s="44">
        <v>6</v>
      </c>
      <c r="D68" s="43">
        <v>2108</v>
      </c>
      <c r="E68" s="43">
        <v>200</v>
      </c>
      <c r="F68" s="59">
        <f t="shared" si="9"/>
        <v>5230.3999999999996</v>
      </c>
      <c r="G68" s="59">
        <f t="shared" si="9"/>
        <v>5253.1</v>
      </c>
    </row>
    <row r="69" spans="1:7" ht="24.75" thickBot="1" x14ac:dyDescent="0.3">
      <c r="A69" s="24" t="s">
        <v>78</v>
      </c>
      <c r="B69" s="34">
        <v>18</v>
      </c>
      <c r="C69" s="44">
        <v>6</v>
      </c>
      <c r="D69" s="43">
        <v>2108</v>
      </c>
      <c r="E69" s="43">
        <v>240</v>
      </c>
      <c r="F69" s="59">
        <v>5230.3999999999996</v>
      </c>
      <c r="G69" s="59">
        <v>5253.1</v>
      </c>
    </row>
    <row r="70" spans="1:7" s="67" customFormat="1" ht="72.75" thickBot="1" x14ac:dyDescent="0.3">
      <c r="A70" s="22" t="s">
        <v>82</v>
      </c>
      <c r="B70" s="38">
        <v>20</v>
      </c>
      <c r="C70" s="38">
        <v>0</v>
      </c>
      <c r="D70" s="47" t="s">
        <v>148</v>
      </c>
      <c r="E70" s="47" t="s">
        <v>149</v>
      </c>
      <c r="F70" s="57">
        <f>F71+F75+F82</f>
        <v>801</v>
      </c>
      <c r="G70" s="57">
        <f>G71+G75+G82</f>
        <v>801</v>
      </c>
    </row>
    <row r="71" spans="1:7" s="67" customFormat="1" ht="24.75" thickBot="1" x14ac:dyDescent="0.3">
      <c r="A71" s="24" t="s">
        <v>133</v>
      </c>
      <c r="B71" s="34" t="s">
        <v>169</v>
      </c>
      <c r="C71" s="34" t="s">
        <v>163</v>
      </c>
      <c r="D71" s="45" t="s">
        <v>148</v>
      </c>
      <c r="E71" s="45" t="s">
        <v>149</v>
      </c>
      <c r="F71" s="59">
        <f t="shared" ref="F71:G72" si="10">F72</f>
        <v>100</v>
      </c>
      <c r="G71" s="59">
        <f t="shared" si="10"/>
        <v>0</v>
      </c>
    </row>
    <row r="72" spans="1:7" s="67" customFormat="1" ht="108.75" thickBot="1" x14ac:dyDescent="0.3">
      <c r="A72" s="24" t="s">
        <v>307</v>
      </c>
      <c r="B72" s="34" t="s">
        <v>169</v>
      </c>
      <c r="C72" s="34" t="s">
        <v>163</v>
      </c>
      <c r="D72" s="45" t="s">
        <v>306</v>
      </c>
      <c r="E72" s="45" t="s">
        <v>149</v>
      </c>
      <c r="F72" s="59">
        <f t="shared" si="10"/>
        <v>100</v>
      </c>
      <c r="G72" s="59">
        <f t="shared" si="10"/>
        <v>0</v>
      </c>
    </row>
    <row r="73" spans="1:7" s="67" customFormat="1" ht="24.75" thickBot="1" x14ac:dyDescent="0.3">
      <c r="A73" s="24" t="s">
        <v>77</v>
      </c>
      <c r="B73" s="34" t="s">
        <v>169</v>
      </c>
      <c r="C73" s="34" t="s">
        <v>163</v>
      </c>
      <c r="D73" s="45" t="s">
        <v>306</v>
      </c>
      <c r="E73" s="45" t="s">
        <v>165</v>
      </c>
      <c r="F73" s="59">
        <f>F74</f>
        <v>100</v>
      </c>
      <c r="G73" s="59">
        <f>G74</f>
        <v>0</v>
      </c>
    </row>
    <row r="74" spans="1:7" s="67" customFormat="1" ht="24.75" thickBot="1" x14ac:dyDescent="0.3">
      <c r="A74" s="24" t="s">
        <v>78</v>
      </c>
      <c r="B74" s="34" t="s">
        <v>169</v>
      </c>
      <c r="C74" s="34" t="s">
        <v>163</v>
      </c>
      <c r="D74" s="45" t="s">
        <v>306</v>
      </c>
      <c r="E74" s="45" t="s">
        <v>166</v>
      </c>
      <c r="F74" s="59">
        <v>100</v>
      </c>
      <c r="G74" s="59">
        <v>0</v>
      </c>
    </row>
    <row r="75" spans="1:7" s="67" customFormat="1" ht="48.75" thickBot="1" x14ac:dyDescent="0.3">
      <c r="A75" s="23" t="s">
        <v>171</v>
      </c>
      <c r="B75" s="41" t="s">
        <v>169</v>
      </c>
      <c r="C75" s="41" t="s">
        <v>170</v>
      </c>
      <c r="D75" s="46" t="s">
        <v>148</v>
      </c>
      <c r="E75" s="46" t="s">
        <v>149</v>
      </c>
      <c r="F75" s="58">
        <f>F76+F79</f>
        <v>691</v>
      </c>
      <c r="G75" s="58">
        <f>G76+G79</f>
        <v>791</v>
      </c>
    </row>
    <row r="76" spans="1:7" s="67" customFormat="1" ht="15.75" thickBot="1" x14ac:dyDescent="0.3">
      <c r="A76" s="24" t="s">
        <v>172</v>
      </c>
      <c r="B76" s="34" t="s">
        <v>169</v>
      </c>
      <c r="C76" s="34" t="s">
        <v>170</v>
      </c>
      <c r="D76" s="45" t="s">
        <v>156</v>
      </c>
      <c r="E76" s="45" t="s">
        <v>149</v>
      </c>
      <c r="F76" s="59">
        <f>F77</f>
        <v>511</v>
      </c>
      <c r="G76" s="59">
        <f>G77</f>
        <v>611</v>
      </c>
    </row>
    <row r="77" spans="1:7" s="67" customFormat="1" ht="24.75" thickBot="1" x14ac:dyDescent="0.3">
      <c r="A77" s="24" t="s">
        <v>72</v>
      </c>
      <c r="B77" s="34" t="s">
        <v>169</v>
      </c>
      <c r="C77" s="34" t="s">
        <v>170</v>
      </c>
      <c r="D77" s="45" t="s">
        <v>156</v>
      </c>
      <c r="E77" s="45">
        <v>100</v>
      </c>
      <c r="F77" s="59">
        <f>F78</f>
        <v>511</v>
      </c>
      <c r="G77" s="59">
        <f>G78</f>
        <v>611</v>
      </c>
    </row>
    <row r="78" spans="1:7" s="67" customFormat="1" ht="15.75" thickBot="1" x14ac:dyDescent="0.3">
      <c r="A78" s="24" t="s">
        <v>73</v>
      </c>
      <c r="B78" s="34" t="s">
        <v>169</v>
      </c>
      <c r="C78" s="34" t="s">
        <v>170</v>
      </c>
      <c r="D78" s="45" t="s">
        <v>156</v>
      </c>
      <c r="E78" s="45">
        <v>120</v>
      </c>
      <c r="F78" s="59">
        <v>511</v>
      </c>
      <c r="G78" s="59">
        <v>611</v>
      </c>
    </row>
    <row r="79" spans="1:7" s="67" customFormat="1" ht="72.75" thickBot="1" x14ac:dyDescent="0.3">
      <c r="A79" s="25" t="s">
        <v>180</v>
      </c>
      <c r="B79" s="56" t="s">
        <v>169</v>
      </c>
      <c r="C79" s="56" t="s">
        <v>170</v>
      </c>
      <c r="D79" s="55" t="s">
        <v>176</v>
      </c>
      <c r="E79" s="55" t="s">
        <v>149</v>
      </c>
      <c r="F79" s="59">
        <f>F80</f>
        <v>180</v>
      </c>
      <c r="G79" s="59">
        <f>G80</f>
        <v>180</v>
      </c>
    </row>
    <row r="80" spans="1:7" s="67" customFormat="1" ht="15.75" thickBot="1" x14ac:dyDescent="0.3">
      <c r="A80" s="29" t="s">
        <v>136</v>
      </c>
      <c r="B80" s="56" t="s">
        <v>169</v>
      </c>
      <c r="C80" s="56" t="s">
        <v>170</v>
      </c>
      <c r="D80" s="55" t="s">
        <v>176</v>
      </c>
      <c r="E80" s="55">
        <v>300</v>
      </c>
      <c r="F80" s="59">
        <f>F81</f>
        <v>180</v>
      </c>
      <c r="G80" s="59">
        <f>G81</f>
        <v>180</v>
      </c>
    </row>
    <row r="81" spans="1:7" s="67" customFormat="1" ht="24.75" thickBot="1" x14ac:dyDescent="0.3">
      <c r="A81" s="29" t="s">
        <v>137</v>
      </c>
      <c r="B81" s="56" t="s">
        <v>169</v>
      </c>
      <c r="C81" s="56" t="s">
        <v>170</v>
      </c>
      <c r="D81" s="55" t="s">
        <v>176</v>
      </c>
      <c r="E81" s="55">
        <v>320</v>
      </c>
      <c r="F81" s="59">
        <v>180</v>
      </c>
      <c r="G81" s="59">
        <v>180</v>
      </c>
    </row>
    <row r="82" spans="1:7" s="68" customFormat="1" ht="24.75" thickBot="1" x14ac:dyDescent="0.3">
      <c r="A82" s="23" t="s">
        <v>83</v>
      </c>
      <c r="B82" s="41">
        <v>20</v>
      </c>
      <c r="C82" s="41">
        <v>5</v>
      </c>
      <c r="D82" s="46" t="s">
        <v>148</v>
      </c>
      <c r="E82" s="46" t="s">
        <v>149</v>
      </c>
      <c r="F82" s="58">
        <f t="shared" ref="F82:G84" si="11">F83</f>
        <v>10</v>
      </c>
      <c r="G82" s="58">
        <f t="shared" si="11"/>
        <v>10</v>
      </c>
    </row>
    <row r="83" spans="1:7" ht="24.75" thickBot="1" x14ac:dyDescent="0.3">
      <c r="A83" s="24" t="s">
        <v>84</v>
      </c>
      <c r="B83" s="34">
        <v>20</v>
      </c>
      <c r="C83" s="34">
        <v>5</v>
      </c>
      <c r="D83" s="45">
        <v>7020</v>
      </c>
      <c r="E83" s="45" t="s">
        <v>149</v>
      </c>
      <c r="F83" s="59">
        <f t="shared" si="11"/>
        <v>10</v>
      </c>
      <c r="G83" s="59">
        <f t="shared" si="11"/>
        <v>10</v>
      </c>
    </row>
    <row r="84" spans="1:7" ht="15.75" thickBot="1" x14ac:dyDescent="0.3">
      <c r="A84" s="25" t="s">
        <v>79</v>
      </c>
      <c r="B84" s="34">
        <v>20</v>
      </c>
      <c r="C84" s="34">
        <v>5</v>
      </c>
      <c r="D84" s="45">
        <v>7020</v>
      </c>
      <c r="E84" s="45">
        <v>800</v>
      </c>
      <c r="F84" s="59">
        <f t="shared" si="11"/>
        <v>10</v>
      </c>
      <c r="G84" s="59">
        <f t="shared" si="11"/>
        <v>10</v>
      </c>
    </row>
    <row r="85" spans="1:7" ht="15.75" thickBot="1" x14ac:dyDescent="0.3">
      <c r="A85" s="24" t="s">
        <v>85</v>
      </c>
      <c r="B85" s="34">
        <v>20</v>
      </c>
      <c r="C85" s="34">
        <v>5</v>
      </c>
      <c r="D85" s="45">
        <v>7020</v>
      </c>
      <c r="E85" s="45">
        <v>870</v>
      </c>
      <c r="F85" s="59">
        <v>10</v>
      </c>
      <c r="G85" s="59">
        <v>10</v>
      </c>
    </row>
    <row r="86" spans="1:7" ht="15.75" thickBot="1" x14ac:dyDescent="0.3">
      <c r="A86" s="25" t="s">
        <v>172</v>
      </c>
      <c r="B86" s="56" t="s">
        <v>169</v>
      </c>
      <c r="C86" s="56" t="s">
        <v>170</v>
      </c>
      <c r="D86" s="55" t="s">
        <v>148</v>
      </c>
      <c r="E86" s="55" t="s">
        <v>149</v>
      </c>
      <c r="F86" s="59">
        <v>180</v>
      </c>
      <c r="G86" s="59">
        <v>180</v>
      </c>
    </row>
    <row r="87" spans="1:7" s="67" customFormat="1" ht="36.75" thickBot="1" x14ac:dyDescent="0.3">
      <c r="A87" s="22" t="s">
        <v>70</v>
      </c>
      <c r="B87" s="38">
        <v>25</v>
      </c>
      <c r="C87" s="38">
        <v>0</v>
      </c>
      <c r="D87" s="37" t="s">
        <v>148</v>
      </c>
      <c r="E87" s="37" t="s">
        <v>149</v>
      </c>
      <c r="F87" s="57">
        <f>F88</f>
        <v>32686</v>
      </c>
      <c r="G87" s="57">
        <f>G88</f>
        <v>32852</v>
      </c>
    </row>
    <row r="88" spans="1:7" s="68" customFormat="1" ht="36.75" thickBot="1" x14ac:dyDescent="0.3">
      <c r="A88" s="23" t="s">
        <v>75</v>
      </c>
      <c r="B88" s="41">
        <v>25</v>
      </c>
      <c r="C88" s="41" t="s">
        <v>153</v>
      </c>
      <c r="D88" s="40" t="s">
        <v>148</v>
      </c>
      <c r="E88" s="40" t="s">
        <v>149</v>
      </c>
      <c r="F88" s="58">
        <f>F89+F96+F103</f>
        <v>32686</v>
      </c>
      <c r="G88" s="58">
        <f>G89+G96+G103</f>
        <v>32852</v>
      </c>
    </row>
    <row r="89" spans="1:7" s="68" customFormat="1" ht="48.75" thickBot="1" x14ac:dyDescent="0.3">
      <c r="A89" s="25" t="s">
        <v>94</v>
      </c>
      <c r="B89" s="34">
        <v>25</v>
      </c>
      <c r="C89" s="34">
        <v>1</v>
      </c>
      <c r="D89" s="45" t="s">
        <v>157</v>
      </c>
      <c r="E89" s="45" t="s">
        <v>149</v>
      </c>
      <c r="F89" s="59">
        <f>F90+F92+F94</f>
        <v>11863</v>
      </c>
      <c r="G89" s="59">
        <f>G90+G92+G94</f>
        <v>12029</v>
      </c>
    </row>
    <row r="90" spans="1:7" s="68" customFormat="1" ht="36.75" thickBot="1" x14ac:dyDescent="0.3">
      <c r="A90" s="25" t="s">
        <v>95</v>
      </c>
      <c r="B90" s="34">
        <v>25</v>
      </c>
      <c r="C90" s="34">
        <v>1</v>
      </c>
      <c r="D90" s="45" t="s">
        <v>157</v>
      </c>
      <c r="E90" s="45">
        <v>100</v>
      </c>
      <c r="F90" s="59">
        <f>F91</f>
        <v>9165</v>
      </c>
      <c r="G90" s="59">
        <f>G91</f>
        <v>9265</v>
      </c>
    </row>
    <row r="91" spans="1:7" s="68" customFormat="1" ht="15.75" thickBot="1" x14ac:dyDescent="0.3">
      <c r="A91" s="25" t="s">
        <v>96</v>
      </c>
      <c r="B91" s="34">
        <v>25</v>
      </c>
      <c r="C91" s="34">
        <v>1</v>
      </c>
      <c r="D91" s="45" t="s">
        <v>157</v>
      </c>
      <c r="E91" s="45">
        <v>110</v>
      </c>
      <c r="F91" s="59">
        <v>9165</v>
      </c>
      <c r="G91" s="59">
        <v>9265</v>
      </c>
    </row>
    <row r="92" spans="1:7" s="68" customFormat="1" ht="24.75" thickBot="1" x14ac:dyDescent="0.3">
      <c r="A92" s="24" t="s">
        <v>77</v>
      </c>
      <c r="B92" s="34">
        <v>25</v>
      </c>
      <c r="C92" s="34">
        <v>1</v>
      </c>
      <c r="D92" s="45" t="s">
        <v>157</v>
      </c>
      <c r="E92" s="45">
        <v>200</v>
      </c>
      <c r="F92" s="59">
        <f>F93</f>
        <v>2678</v>
      </c>
      <c r="G92" s="59">
        <f>G93</f>
        <v>2744</v>
      </c>
    </row>
    <row r="93" spans="1:7" s="68" customFormat="1" ht="24.75" thickBot="1" x14ac:dyDescent="0.3">
      <c r="A93" s="24" t="s">
        <v>78</v>
      </c>
      <c r="B93" s="34">
        <v>25</v>
      </c>
      <c r="C93" s="34">
        <v>1</v>
      </c>
      <c r="D93" s="45" t="s">
        <v>157</v>
      </c>
      <c r="E93" s="45">
        <v>240</v>
      </c>
      <c r="F93" s="59">
        <v>2678</v>
      </c>
      <c r="G93" s="59">
        <v>2744</v>
      </c>
    </row>
    <row r="94" spans="1:7" s="68" customFormat="1" ht="15.75" thickBot="1" x14ac:dyDescent="0.3">
      <c r="A94" s="25" t="s">
        <v>79</v>
      </c>
      <c r="B94" s="34">
        <v>25</v>
      </c>
      <c r="C94" s="44">
        <v>1</v>
      </c>
      <c r="D94" s="45" t="s">
        <v>157</v>
      </c>
      <c r="E94" s="43">
        <v>800</v>
      </c>
      <c r="F94" s="59">
        <f>F95</f>
        <v>20</v>
      </c>
      <c r="G94" s="59">
        <f>G95</f>
        <v>20</v>
      </c>
    </row>
    <row r="95" spans="1:7" s="68" customFormat="1" ht="15.75" thickBot="1" x14ac:dyDescent="0.3">
      <c r="A95" s="25" t="s">
        <v>80</v>
      </c>
      <c r="B95" s="34">
        <v>25</v>
      </c>
      <c r="C95" s="44">
        <v>1</v>
      </c>
      <c r="D95" s="45" t="s">
        <v>157</v>
      </c>
      <c r="E95" s="43">
        <v>850</v>
      </c>
      <c r="F95" s="59">
        <v>20</v>
      </c>
      <c r="G95" s="59">
        <v>20</v>
      </c>
    </row>
    <row r="96" spans="1:7" s="68" customFormat="1" ht="15.75" thickBot="1" x14ac:dyDescent="0.3">
      <c r="A96" s="24" t="s">
        <v>76</v>
      </c>
      <c r="B96" s="34">
        <v>25</v>
      </c>
      <c r="C96" s="44">
        <v>1</v>
      </c>
      <c r="D96" s="43" t="s">
        <v>154</v>
      </c>
      <c r="E96" s="43" t="s">
        <v>149</v>
      </c>
      <c r="F96" s="59">
        <f>F97+F99+F101</f>
        <v>19115</v>
      </c>
      <c r="G96" s="59">
        <f>G97+G99+G101</f>
        <v>19115</v>
      </c>
    </row>
    <row r="97" spans="1:7" s="68" customFormat="1" ht="24.75" thickBot="1" x14ac:dyDescent="0.3">
      <c r="A97" s="24" t="s">
        <v>72</v>
      </c>
      <c r="B97" s="34">
        <v>25</v>
      </c>
      <c r="C97" s="44">
        <v>1</v>
      </c>
      <c r="D97" s="43" t="s">
        <v>154</v>
      </c>
      <c r="E97" s="43">
        <v>100</v>
      </c>
      <c r="F97" s="59">
        <f>F98</f>
        <v>18821</v>
      </c>
      <c r="G97" s="59">
        <f>G98</f>
        <v>18821</v>
      </c>
    </row>
    <row r="98" spans="1:7" s="68" customFormat="1" ht="15.75" thickBot="1" x14ac:dyDescent="0.3">
      <c r="A98" s="24" t="s">
        <v>73</v>
      </c>
      <c r="B98" s="34">
        <v>25</v>
      </c>
      <c r="C98" s="44">
        <v>1</v>
      </c>
      <c r="D98" s="43" t="s">
        <v>154</v>
      </c>
      <c r="E98" s="43">
        <v>120</v>
      </c>
      <c r="F98" s="59">
        <v>18821</v>
      </c>
      <c r="G98" s="59">
        <v>18821</v>
      </c>
    </row>
    <row r="99" spans="1:7" s="68" customFormat="1" ht="24.75" thickBot="1" x14ac:dyDescent="0.3">
      <c r="A99" s="24" t="s">
        <v>77</v>
      </c>
      <c r="B99" s="34">
        <v>25</v>
      </c>
      <c r="C99" s="44">
        <v>1</v>
      </c>
      <c r="D99" s="43" t="s">
        <v>154</v>
      </c>
      <c r="E99" s="43">
        <v>200</v>
      </c>
      <c r="F99" s="59">
        <f>F100</f>
        <v>280</v>
      </c>
      <c r="G99" s="59">
        <f>G100</f>
        <v>280</v>
      </c>
    </row>
    <row r="100" spans="1:7" s="68" customFormat="1" ht="24.75" thickBot="1" x14ac:dyDescent="0.3">
      <c r="A100" s="24" t="s">
        <v>78</v>
      </c>
      <c r="B100" s="34">
        <v>25</v>
      </c>
      <c r="C100" s="44">
        <v>1</v>
      </c>
      <c r="D100" s="43" t="s">
        <v>154</v>
      </c>
      <c r="E100" s="43">
        <v>240</v>
      </c>
      <c r="F100" s="59">
        <v>280</v>
      </c>
      <c r="G100" s="59">
        <v>280</v>
      </c>
    </row>
    <row r="101" spans="1:7" s="68" customFormat="1" ht="15.75" thickBot="1" x14ac:dyDescent="0.3">
      <c r="A101" s="25" t="s">
        <v>79</v>
      </c>
      <c r="B101" s="34">
        <v>25</v>
      </c>
      <c r="C101" s="44">
        <v>1</v>
      </c>
      <c r="D101" s="43" t="s">
        <v>154</v>
      </c>
      <c r="E101" s="43">
        <v>800</v>
      </c>
      <c r="F101" s="59">
        <f>F102</f>
        <v>14</v>
      </c>
      <c r="G101" s="59">
        <f>G102</f>
        <v>14</v>
      </c>
    </row>
    <row r="102" spans="1:7" s="68" customFormat="1" ht="15.75" thickBot="1" x14ac:dyDescent="0.3">
      <c r="A102" s="25" t="s">
        <v>80</v>
      </c>
      <c r="B102" s="34">
        <v>25</v>
      </c>
      <c r="C102" s="44">
        <v>1</v>
      </c>
      <c r="D102" s="43" t="s">
        <v>154</v>
      </c>
      <c r="E102" s="43">
        <v>850</v>
      </c>
      <c r="F102" s="59">
        <v>14</v>
      </c>
      <c r="G102" s="59">
        <v>14</v>
      </c>
    </row>
    <row r="103" spans="1:7" ht="24.75" thickBot="1" x14ac:dyDescent="0.3">
      <c r="A103" s="24" t="s">
        <v>71</v>
      </c>
      <c r="B103" s="34">
        <v>25</v>
      </c>
      <c r="C103" s="44" t="s">
        <v>153</v>
      </c>
      <c r="D103" s="43">
        <v>7040</v>
      </c>
      <c r="E103" s="43" t="s">
        <v>149</v>
      </c>
      <c r="F103" s="59">
        <v>1708</v>
      </c>
      <c r="G103" s="59">
        <v>1708</v>
      </c>
    </row>
    <row r="104" spans="1:7" ht="24.75" thickBot="1" x14ac:dyDescent="0.3">
      <c r="A104" s="24" t="s">
        <v>72</v>
      </c>
      <c r="B104" s="34">
        <v>25</v>
      </c>
      <c r="C104" s="44" t="s">
        <v>153</v>
      </c>
      <c r="D104" s="43">
        <v>7040</v>
      </c>
      <c r="E104" s="43">
        <v>100</v>
      </c>
      <c r="F104" s="59">
        <v>1708</v>
      </c>
      <c r="G104" s="59">
        <v>1708</v>
      </c>
    </row>
    <row r="105" spans="1:7" ht="15.75" thickBot="1" x14ac:dyDescent="0.3">
      <c r="A105" s="24" t="s">
        <v>73</v>
      </c>
      <c r="B105" s="34">
        <v>25</v>
      </c>
      <c r="C105" s="44" t="s">
        <v>153</v>
      </c>
      <c r="D105" s="43">
        <v>7040</v>
      </c>
      <c r="E105" s="43">
        <v>120</v>
      </c>
      <c r="F105" s="59">
        <v>1708</v>
      </c>
      <c r="G105" s="59">
        <v>1708</v>
      </c>
    </row>
    <row r="106" spans="1:7" s="67" customFormat="1" ht="15.75" thickBot="1" x14ac:dyDescent="0.3">
      <c r="A106" s="73" t="s">
        <v>99</v>
      </c>
      <c r="B106" s="38" t="s">
        <v>181</v>
      </c>
      <c r="C106" s="38" t="s">
        <v>151</v>
      </c>
      <c r="D106" s="47" t="s">
        <v>148</v>
      </c>
      <c r="E106" s="47" t="s">
        <v>149</v>
      </c>
      <c r="F106" s="57">
        <f>F107+F110</f>
        <v>2098</v>
      </c>
      <c r="G106" s="57">
        <f>G107+G110</f>
        <v>3409</v>
      </c>
    </row>
    <row r="107" spans="1:7" s="67" customFormat="1" ht="36.75" thickBot="1" x14ac:dyDescent="0.3">
      <c r="A107" s="26" t="s">
        <v>100</v>
      </c>
      <c r="B107" s="41">
        <v>50</v>
      </c>
      <c r="C107" s="41">
        <v>0</v>
      </c>
      <c r="D107" s="40">
        <v>5118</v>
      </c>
      <c r="E107" s="40" t="s">
        <v>149</v>
      </c>
      <c r="F107" s="58">
        <f>F108</f>
        <v>798</v>
      </c>
      <c r="G107" s="58">
        <f>G108</f>
        <v>788</v>
      </c>
    </row>
    <row r="108" spans="1:7" s="67" customFormat="1" ht="24.75" thickBot="1" x14ac:dyDescent="0.3">
      <c r="A108" s="24" t="s">
        <v>72</v>
      </c>
      <c r="B108" s="34">
        <v>50</v>
      </c>
      <c r="C108" s="34">
        <v>0</v>
      </c>
      <c r="D108" s="43">
        <v>5118</v>
      </c>
      <c r="E108" s="43">
        <v>100</v>
      </c>
      <c r="F108" s="59">
        <f>F109</f>
        <v>798</v>
      </c>
      <c r="G108" s="59">
        <f>G109</f>
        <v>788</v>
      </c>
    </row>
    <row r="109" spans="1:7" s="67" customFormat="1" ht="15.75" thickBot="1" x14ac:dyDescent="0.3">
      <c r="A109" s="24" t="s">
        <v>73</v>
      </c>
      <c r="B109" s="34">
        <v>50</v>
      </c>
      <c r="C109" s="34">
        <v>0</v>
      </c>
      <c r="D109" s="43">
        <v>5118</v>
      </c>
      <c r="E109" s="43">
        <v>120</v>
      </c>
      <c r="F109" s="59">
        <v>798</v>
      </c>
      <c r="G109" s="59">
        <v>788</v>
      </c>
    </row>
    <row r="110" spans="1:7" s="68" customFormat="1" ht="15.75" thickBot="1" x14ac:dyDescent="0.3">
      <c r="A110" s="26" t="s">
        <v>185</v>
      </c>
      <c r="B110" s="41" t="s">
        <v>181</v>
      </c>
      <c r="C110" s="41" t="s">
        <v>151</v>
      </c>
      <c r="D110" s="46" t="s">
        <v>182</v>
      </c>
      <c r="E110" s="46" t="s">
        <v>149</v>
      </c>
      <c r="F110" s="58">
        <f>F111</f>
        <v>1300</v>
      </c>
      <c r="G110" s="58">
        <f>G111</f>
        <v>2621</v>
      </c>
    </row>
    <row r="111" spans="1:7" ht="15.75" thickBot="1" x14ac:dyDescent="0.3">
      <c r="A111" s="24" t="s">
        <v>79</v>
      </c>
      <c r="B111" s="34" t="s">
        <v>181</v>
      </c>
      <c r="C111" s="34" t="s">
        <v>151</v>
      </c>
      <c r="D111" s="45" t="s">
        <v>182</v>
      </c>
      <c r="E111" s="45" t="s">
        <v>183</v>
      </c>
      <c r="F111" s="59">
        <f>F112</f>
        <v>1300</v>
      </c>
      <c r="G111" s="59">
        <f>G112</f>
        <v>2621</v>
      </c>
    </row>
    <row r="112" spans="1:7" ht="15.75" thickBot="1" x14ac:dyDescent="0.3">
      <c r="A112" s="24" t="s">
        <v>85</v>
      </c>
      <c r="B112" s="34" t="s">
        <v>181</v>
      </c>
      <c r="C112" s="34" t="s">
        <v>151</v>
      </c>
      <c r="D112" s="45" t="s">
        <v>182</v>
      </c>
      <c r="E112" s="45" t="s">
        <v>184</v>
      </c>
      <c r="F112" s="59">
        <v>1300</v>
      </c>
      <c r="G112" s="59">
        <v>2621</v>
      </c>
    </row>
    <row r="113" spans="1:7" ht="15.75" thickBot="1" x14ac:dyDescent="0.3">
      <c r="A113" s="23" t="s">
        <v>143</v>
      </c>
      <c r="B113" s="23"/>
      <c r="C113" s="23"/>
      <c r="D113" s="23"/>
      <c r="E113" s="23"/>
      <c r="F113" s="106">
        <f>F7+F12+F20+F25+F43+F55+F60+F65+F70+F87+F106</f>
        <v>51973.1</v>
      </c>
      <c r="G113" s="106">
        <f>G7+G12+G20+G25+G43+G55+G60+G65+G70+G87+G106</f>
        <v>52411.3</v>
      </c>
    </row>
  </sheetData>
  <mergeCells count="7">
    <mergeCell ref="C1:D1"/>
    <mergeCell ref="A3:G3"/>
    <mergeCell ref="A4:A5"/>
    <mergeCell ref="B4:D4"/>
    <mergeCell ref="E4:E5"/>
    <mergeCell ref="A2:G2"/>
    <mergeCell ref="F1:G1"/>
  </mergeCells>
  <pageMargins left="0.7" right="0.7" top="0.75" bottom="0.75" header="0.3" footer="0.3"/>
  <pageSetup paperSize="9"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28" workbookViewId="0">
      <selection activeCell="A6" sqref="A6:D6"/>
    </sheetView>
  </sheetViews>
  <sheetFormatPr defaultRowHeight="15" x14ac:dyDescent="0.25"/>
  <cols>
    <col min="1" max="1" width="54" customWidth="1"/>
    <col min="2" max="3" width="7.28515625" customWidth="1"/>
    <col min="4" max="7" width="11.85546875" customWidth="1"/>
  </cols>
  <sheetData>
    <row r="1" spans="1:4" ht="15.75" customHeight="1" x14ac:dyDescent="0.25">
      <c r="A1" s="140"/>
      <c r="B1" s="31" t="s">
        <v>144</v>
      </c>
      <c r="C1" s="138" t="s">
        <v>342</v>
      </c>
      <c r="D1" s="134"/>
    </row>
    <row r="2" spans="1:4" ht="15" customHeight="1" x14ac:dyDescent="0.25">
      <c r="A2" s="140"/>
      <c r="B2" s="33"/>
      <c r="C2" s="134"/>
      <c r="D2" s="134"/>
    </row>
    <row r="3" spans="1:4" ht="15" customHeight="1" x14ac:dyDescent="0.25">
      <c r="A3" s="140"/>
      <c r="B3" s="33" t="s">
        <v>145</v>
      </c>
      <c r="C3" s="134"/>
      <c r="D3" s="134"/>
    </row>
    <row r="4" spans="1:4" ht="21.75" customHeight="1" x14ac:dyDescent="0.25">
      <c r="A4" s="140"/>
      <c r="B4" s="33" t="s">
        <v>54</v>
      </c>
      <c r="C4" s="134"/>
      <c r="D4" s="134"/>
    </row>
    <row r="5" spans="1:4" ht="27" customHeight="1" x14ac:dyDescent="0.25">
      <c r="A5" s="16"/>
      <c r="B5" s="32"/>
      <c r="C5" s="134"/>
      <c r="D5" s="134"/>
    </row>
    <row r="6" spans="1:4" ht="51.75" customHeight="1" x14ac:dyDescent="0.25">
      <c r="A6" s="132" t="s">
        <v>189</v>
      </c>
      <c r="B6" s="134"/>
      <c r="C6" s="134"/>
      <c r="D6" s="134"/>
    </row>
    <row r="7" spans="1:4" ht="15.75" x14ac:dyDescent="0.25">
      <c r="A7" s="17"/>
      <c r="B7" s="32"/>
      <c r="C7" s="32"/>
    </row>
    <row r="8" spans="1:4" ht="15.75" thickBot="1" x14ac:dyDescent="0.3">
      <c r="A8" s="139" t="s">
        <v>0</v>
      </c>
      <c r="B8" s="135"/>
      <c r="C8" s="135"/>
      <c r="D8" s="135"/>
    </row>
    <row r="9" spans="1:4" x14ac:dyDescent="0.25">
      <c r="A9" s="141" t="s">
        <v>59</v>
      </c>
      <c r="B9" s="136" t="s">
        <v>60</v>
      </c>
      <c r="C9" s="136" t="s">
        <v>61</v>
      </c>
      <c r="D9" s="19" t="s">
        <v>3</v>
      </c>
    </row>
    <row r="10" spans="1:4" ht="15.75" thickBot="1" x14ac:dyDescent="0.3">
      <c r="A10" s="142"/>
      <c r="B10" s="137"/>
      <c r="C10" s="137"/>
      <c r="D10" s="20" t="s">
        <v>64</v>
      </c>
    </row>
    <row r="11" spans="1:4" ht="15.75" thickBot="1" x14ac:dyDescent="0.3">
      <c r="A11" s="21">
        <v>1</v>
      </c>
      <c r="B11" s="34">
        <v>2</v>
      </c>
      <c r="C11" s="34">
        <v>3</v>
      </c>
      <c r="D11" s="20">
        <v>8</v>
      </c>
    </row>
    <row r="12" spans="1:4" ht="15.75" thickBot="1" x14ac:dyDescent="0.3">
      <c r="A12" s="24" t="s">
        <v>68</v>
      </c>
      <c r="B12" s="42" t="s">
        <v>146</v>
      </c>
      <c r="C12" s="43" t="s">
        <v>147</v>
      </c>
      <c r="D12" s="59">
        <f>D13+D14+D15+D16</f>
        <v>31927.200000000001</v>
      </c>
    </row>
    <row r="13" spans="1:4" ht="24.75" thickBot="1" x14ac:dyDescent="0.3">
      <c r="A13" s="24" t="s">
        <v>69</v>
      </c>
      <c r="B13" s="42" t="s">
        <v>146</v>
      </c>
      <c r="C13" s="43" t="s">
        <v>150</v>
      </c>
      <c r="D13" s="59">
        <v>1708</v>
      </c>
    </row>
    <row r="14" spans="1:4" ht="36.75" thickBot="1" x14ac:dyDescent="0.3">
      <c r="A14" s="24" t="s">
        <v>74</v>
      </c>
      <c r="B14" s="42" t="s">
        <v>146</v>
      </c>
      <c r="C14" s="43" t="s">
        <v>152</v>
      </c>
      <c r="D14" s="59">
        <v>17544</v>
      </c>
    </row>
    <row r="15" spans="1:4" ht="15.75" thickBot="1" x14ac:dyDescent="0.3">
      <c r="A15" s="24" t="s">
        <v>81</v>
      </c>
      <c r="B15" s="42" t="s">
        <v>146</v>
      </c>
      <c r="C15" s="43">
        <v>11</v>
      </c>
      <c r="D15" s="59">
        <v>10</v>
      </c>
    </row>
    <row r="16" spans="1:4" ht="15.75" thickBot="1" x14ac:dyDescent="0.3">
      <c r="A16" s="24" t="s">
        <v>86</v>
      </c>
      <c r="B16" s="42" t="s">
        <v>146</v>
      </c>
      <c r="C16" s="43">
        <v>13</v>
      </c>
      <c r="D16" s="59">
        <v>12665.2</v>
      </c>
    </row>
    <row r="17" spans="1:4" ht="15.75" thickBot="1" x14ac:dyDescent="0.3">
      <c r="A17" s="24" t="s">
        <v>97</v>
      </c>
      <c r="B17" s="42" t="s">
        <v>150</v>
      </c>
      <c r="C17" s="43" t="s">
        <v>147</v>
      </c>
      <c r="D17" s="59">
        <f>D18</f>
        <v>798</v>
      </c>
    </row>
    <row r="18" spans="1:4" ht="15.75" thickBot="1" x14ac:dyDescent="0.3">
      <c r="A18" s="24" t="s">
        <v>98</v>
      </c>
      <c r="B18" s="42" t="s">
        <v>150</v>
      </c>
      <c r="C18" s="43" t="s">
        <v>155</v>
      </c>
      <c r="D18" s="59">
        <v>798</v>
      </c>
    </row>
    <row r="19" spans="1:4" ht="15.75" thickBot="1" x14ac:dyDescent="0.3">
      <c r="A19" s="24" t="s">
        <v>101</v>
      </c>
      <c r="B19" s="42" t="s">
        <v>155</v>
      </c>
      <c r="C19" s="43" t="s">
        <v>147</v>
      </c>
      <c r="D19" s="59">
        <f>D20+D21</f>
        <v>1026</v>
      </c>
    </row>
    <row r="20" spans="1:4" ht="15.75" thickBot="1" x14ac:dyDescent="0.3">
      <c r="A20" s="24" t="s">
        <v>102</v>
      </c>
      <c r="B20" s="42" t="s">
        <v>155</v>
      </c>
      <c r="C20" s="43" t="s">
        <v>152</v>
      </c>
      <c r="D20" s="59">
        <v>102</v>
      </c>
    </row>
    <row r="21" spans="1:4" ht="24.75" thickBot="1" x14ac:dyDescent="0.3">
      <c r="A21" s="25" t="s">
        <v>104</v>
      </c>
      <c r="B21" s="42" t="s">
        <v>155</v>
      </c>
      <c r="C21" s="43" t="s">
        <v>158</v>
      </c>
      <c r="D21" s="59">
        <v>924</v>
      </c>
    </row>
    <row r="22" spans="1:4" ht="15.75" thickBot="1" x14ac:dyDescent="0.3">
      <c r="A22" s="24" t="s">
        <v>108</v>
      </c>
      <c r="B22" s="42" t="s">
        <v>152</v>
      </c>
      <c r="C22" s="43" t="s">
        <v>147</v>
      </c>
      <c r="D22" s="59">
        <f>D23+D24+D25</f>
        <v>8105</v>
      </c>
    </row>
    <row r="23" spans="1:4" ht="15.75" thickBot="1" x14ac:dyDescent="0.3">
      <c r="A23" s="25" t="s">
        <v>109</v>
      </c>
      <c r="B23" s="42" t="s">
        <v>152</v>
      </c>
      <c r="C23" s="43" t="s">
        <v>146</v>
      </c>
      <c r="D23" s="59">
        <v>4569</v>
      </c>
    </row>
    <row r="24" spans="1:4" ht="15.75" thickBot="1" x14ac:dyDescent="0.3">
      <c r="A24" s="24" t="s">
        <v>113</v>
      </c>
      <c r="B24" s="42" t="s">
        <v>152</v>
      </c>
      <c r="C24" s="43" t="s">
        <v>158</v>
      </c>
      <c r="D24" s="59">
        <v>3168</v>
      </c>
    </row>
    <row r="25" spans="1:4" ht="15.75" thickBot="1" x14ac:dyDescent="0.3">
      <c r="A25" s="24" t="s">
        <v>117</v>
      </c>
      <c r="B25" s="42" t="s">
        <v>152</v>
      </c>
      <c r="C25" s="43">
        <v>10</v>
      </c>
      <c r="D25" s="59">
        <v>368</v>
      </c>
    </row>
    <row r="26" spans="1:4" ht="15.75" thickBot="1" x14ac:dyDescent="0.3">
      <c r="A26" s="24" t="s">
        <v>121</v>
      </c>
      <c r="B26" s="42" t="s">
        <v>160</v>
      </c>
      <c r="C26" s="43" t="s">
        <v>147</v>
      </c>
      <c r="D26" s="59">
        <f>D27+D28+D29</f>
        <v>7695.4</v>
      </c>
    </row>
    <row r="27" spans="1:4" ht="15.75" thickBot="1" x14ac:dyDescent="0.3">
      <c r="A27" s="24" t="s">
        <v>122</v>
      </c>
      <c r="B27" s="42" t="s">
        <v>160</v>
      </c>
      <c r="C27" s="43" t="s">
        <v>146</v>
      </c>
      <c r="D27" s="59">
        <v>1827.5</v>
      </c>
    </row>
    <row r="28" spans="1:4" ht="15.75" thickBot="1" x14ac:dyDescent="0.3">
      <c r="A28" s="24" t="s">
        <v>127</v>
      </c>
      <c r="B28" s="42" t="s">
        <v>160</v>
      </c>
      <c r="C28" s="43" t="s">
        <v>150</v>
      </c>
      <c r="D28" s="59">
        <v>4024.9</v>
      </c>
    </row>
    <row r="29" spans="1:4" ht="15.75" thickBot="1" x14ac:dyDescent="0.3">
      <c r="A29" s="24" t="s">
        <v>128</v>
      </c>
      <c r="B29" s="42" t="s">
        <v>160</v>
      </c>
      <c r="C29" s="43" t="s">
        <v>155</v>
      </c>
      <c r="D29" s="59">
        <v>1843</v>
      </c>
    </row>
    <row r="30" spans="1:4" ht="15.75" thickBot="1" x14ac:dyDescent="0.3">
      <c r="A30" s="30" t="s">
        <v>134</v>
      </c>
      <c r="B30" s="54">
        <v>10</v>
      </c>
      <c r="C30" s="55" t="s">
        <v>147</v>
      </c>
      <c r="D30" s="59">
        <f>D31</f>
        <v>180</v>
      </c>
    </row>
    <row r="31" spans="1:4" ht="15.75" thickBot="1" x14ac:dyDescent="0.3">
      <c r="A31" s="30" t="s">
        <v>135</v>
      </c>
      <c r="B31" s="54">
        <v>10</v>
      </c>
      <c r="C31" s="55" t="s">
        <v>146</v>
      </c>
      <c r="D31" s="59">
        <v>180</v>
      </c>
    </row>
    <row r="32" spans="1:4" ht="24.75" thickBot="1" x14ac:dyDescent="0.3">
      <c r="A32" s="30" t="s">
        <v>138</v>
      </c>
      <c r="B32" s="54">
        <v>14</v>
      </c>
      <c r="C32" s="55" t="s">
        <v>147</v>
      </c>
      <c r="D32" s="59">
        <f>D33</f>
        <v>28.2</v>
      </c>
    </row>
    <row r="33" spans="1:4" ht="15.75" thickBot="1" x14ac:dyDescent="0.3">
      <c r="A33" s="30" t="s">
        <v>139</v>
      </c>
      <c r="B33" s="54">
        <v>14</v>
      </c>
      <c r="C33" s="55" t="s">
        <v>155</v>
      </c>
      <c r="D33" s="60">
        <v>28.2</v>
      </c>
    </row>
    <row r="34" spans="1:4" ht="15.75" thickBot="1" x14ac:dyDescent="0.3">
      <c r="A34" s="28" t="s">
        <v>143</v>
      </c>
      <c r="B34" s="55"/>
      <c r="C34" s="55"/>
      <c r="D34" s="58">
        <f>D12+D17+D19+D22+D26+D30+D32</f>
        <v>49759.799999999996</v>
      </c>
    </row>
  </sheetData>
  <mergeCells count="7">
    <mergeCell ref="C1:D5"/>
    <mergeCell ref="A1:A4"/>
    <mergeCell ref="A6:D6"/>
    <mergeCell ref="A8:D8"/>
    <mergeCell ref="A9:A10"/>
    <mergeCell ref="B9:B10"/>
    <mergeCell ref="C9:C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opLeftCell="A13" workbookViewId="0">
      <selection activeCell="I10" sqref="I10"/>
    </sheetView>
  </sheetViews>
  <sheetFormatPr defaultRowHeight="15" x14ac:dyDescent="0.25"/>
  <cols>
    <col min="1" max="1" width="59" customWidth="1"/>
  </cols>
  <sheetData>
    <row r="1" spans="1:5" ht="15.75" customHeight="1" x14ac:dyDescent="0.25">
      <c r="A1" s="140"/>
      <c r="B1" s="31" t="s">
        <v>144</v>
      </c>
      <c r="C1" s="138" t="s">
        <v>345</v>
      </c>
      <c r="D1" s="134"/>
      <c r="E1" s="134"/>
    </row>
    <row r="2" spans="1:5" x14ac:dyDescent="0.25">
      <c r="A2" s="140"/>
      <c r="B2" s="33"/>
      <c r="C2" s="134"/>
      <c r="D2" s="134"/>
      <c r="E2" s="134"/>
    </row>
    <row r="3" spans="1:5" ht="13.5" customHeight="1" x14ac:dyDescent="0.25">
      <c r="A3" s="140"/>
      <c r="B3" s="33" t="s">
        <v>145</v>
      </c>
      <c r="C3" s="134"/>
      <c r="D3" s="134"/>
      <c r="E3" s="134"/>
    </row>
    <row r="4" spans="1:5" ht="14.25" customHeight="1" x14ac:dyDescent="0.25">
      <c r="A4" s="140"/>
      <c r="B4" s="33" t="s">
        <v>54</v>
      </c>
      <c r="C4" s="134"/>
      <c r="D4" s="134"/>
      <c r="E4" s="134"/>
    </row>
    <row r="5" spans="1:5" ht="15.75" x14ac:dyDescent="0.25">
      <c r="A5" s="16"/>
      <c r="B5" s="32"/>
      <c r="C5" s="134"/>
      <c r="D5" s="134"/>
      <c r="E5" s="134"/>
    </row>
    <row r="6" spans="1:5" ht="42.75" customHeight="1" x14ac:dyDescent="0.25">
      <c r="A6" s="132" t="s">
        <v>191</v>
      </c>
      <c r="B6" s="134"/>
      <c r="C6" s="134"/>
      <c r="D6" s="134"/>
      <c r="E6" s="134"/>
    </row>
    <row r="7" spans="1:5" ht="15.75" x14ac:dyDescent="0.25">
      <c r="A7" s="17"/>
      <c r="B7" s="32"/>
      <c r="C7" s="32"/>
    </row>
    <row r="8" spans="1:5" ht="15.75" thickBot="1" x14ac:dyDescent="0.3">
      <c r="A8" s="139" t="s">
        <v>0</v>
      </c>
      <c r="B8" s="135"/>
      <c r="C8" s="135"/>
      <c r="D8" s="135"/>
      <c r="E8" s="135"/>
    </row>
    <row r="9" spans="1:5" ht="24" x14ac:dyDescent="0.25">
      <c r="A9" s="141" t="s">
        <v>59</v>
      </c>
      <c r="B9" s="136" t="s">
        <v>60</v>
      </c>
      <c r="C9" s="136" t="s">
        <v>61</v>
      </c>
      <c r="D9" s="19" t="s">
        <v>57</v>
      </c>
      <c r="E9" s="19" t="s">
        <v>58</v>
      </c>
    </row>
    <row r="10" spans="1:5" ht="15.75" thickBot="1" x14ac:dyDescent="0.3">
      <c r="A10" s="142"/>
      <c r="B10" s="137"/>
      <c r="C10" s="137"/>
      <c r="D10" s="20" t="s">
        <v>64</v>
      </c>
      <c r="E10" s="20" t="s">
        <v>64</v>
      </c>
    </row>
    <row r="11" spans="1:5" ht="15.75" thickBot="1" x14ac:dyDescent="0.3">
      <c r="A11" s="21">
        <v>1</v>
      </c>
      <c r="B11" s="34">
        <v>2</v>
      </c>
      <c r="C11" s="34">
        <v>3</v>
      </c>
      <c r="D11" s="20">
        <v>8</v>
      </c>
      <c r="E11" s="20">
        <v>9</v>
      </c>
    </row>
    <row r="12" spans="1:5" ht="15.75" thickBot="1" x14ac:dyDescent="0.3">
      <c r="A12" s="24" t="s">
        <v>68</v>
      </c>
      <c r="B12" s="42" t="s">
        <v>146</v>
      </c>
      <c r="C12" s="43" t="s">
        <v>147</v>
      </c>
      <c r="D12" s="59">
        <f>D13+D14+D15+D16</f>
        <v>34707</v>
      </c>
      <c r="E12" s="59">
        <f>E13+E14+E15+E16</f>
        <v>36194</v>
      </c>
    </row>
    <row r="13" spans="1:5" ht="24.75" thickBot="1" x14ac:dyDescent="0.3">
      <c r="A13" s="24" t="s">
        <v>69</v>
      </c>
      <c r="B13" s="42" t="s">
        <v>146</v>
      </c>
      <c r="C13" s="43" t="s">
        <v>150</v>
      </c>
      <c r="D13" s="59">
        <v>1708</v>
      </c>
      <c r="E13" s="59">
        <v>1708</v>
      </c>
    </row>
    <row r="14" spans="1:5" ht="36.75" thickBot="1" x14ac:dyDescent="0.3">
      <c r="A14" s="24" t="s">
        <v>74</v>
      </c>
      <c r="B14" s="42" t="s">
        <v>146</v>
      </c>
      <c r="C14" s="43" t="s">
        <v>152</v>
      </c>
      <c r="D14" s="59">
        <v>19115</v>
      </c>
      <c r="E14" s="59">
        <v>19115</v>
      </c>
    </row>
    <row r="15" spans="1:5" ht="15.75" thickBot="1" x14ac:dyDescent="0.3">
      <c r="A15" s="24" t="s">
        <v>81</v>
      </c>
      <c r="B15" s="42" t="s">
        <v>146</v>
      </c>
      <c r="C15" s="43">
        <v>11</v>
      </c>
      <c r="D15" s="59">
        <v>10</v>
      </c>
      <c r="E15" s="59">
        <v>10</v>
      </c>
    </row>
    <row r="16" spans="1:5" ht="15.75" thickBot="1" x14ac:dyDescent="0.3">
      <c r="A16" s="24" t="s">
        <v>86</v>
      </c>
      <c r="B16" s="42" t="s">
        <v>146</v>
      </c>
      <c r="C16" s="43">
        <v>13</v>
      </c>
      <c r="D16" s="59">
        <v>13874</v>
      </c>
      <c r="E16" s="59">
        <v>15361</v>
      </c>
    </row>
    <row r="17" spans="1:5" ht="15.75" thickBot="1" x14ac:dyDescent="0.3">
      <c r="A17" s="24" t="s">
        <v>97</v>
      </c>
      <c r="B17" s="42" t="s">
        <v>150</v>
      </c>
      <c r="C17" s="43" t="s">
        <v>147</v>
      </c>
      <c r="D17" s="59">
        <f>D18</f>
        <v>798</v>
      </c>
      <c r="E17" s="59">
        <f>E18</f>
        <v>788</v>
      </c>
    </row>
    <row r="18" spans="1:5" ht="15.75" thickBot="1" x14ac:dyDescent="0.3">
      <c r="A18" s="24" t="s">
        <v>98</v>
      </c>
      <c r="B18" s="42" t="s">
        <v>150</v>
      </c>
      <c r="C18" s="43" t="s">
        <v>155</v>
      </c>
      <c r="D18" s="59">
        <v>798</v>
      </c>
      <c r="E18" s="59">
        <v>788</v>
      </c>
    </row>
    <row r="19" spans="1:5" ht="15.75" thickBot="1" x14ac:dyDescent="0.3">
      <c r="A19" s="24" t="s">
        <v>101</v>
      </c>
      <c r="B19" s="42" t="s">
        <v>155</v>
      </c>
      <c r="C19" s="43" t="s">
        <v>147</v>
      </c>
      <c r="D19" s="59">
        <f>D20+D21</f>
        <v>652</v>
      </c>
      <c r="E19" s="59">
        <f>E20+E21</f>
        <v>677</v>
      </c>
    </row>
    <row r="20" spans="1:5" ht="15.75" thickBot="1" x14ac:dyDescent="0.3">
      <c r="A20" s="24" t="s">
        <v>102</v>
      </c>
      <c r="B20" s="42" t="s">
        <v>155</v>
      </c>
      <c r="C20" s="43" t="s">
        <v>152</v>
      </c>
      <c r="D20" s="59">
        <v>102</v>
      </c>
      <c r="E20" s="59">
        <v>102</v>
      </c>
    </row>
    <row r="21" spans="1:5" ht="24.75" thickBot="1" x14ac:dyDescent="0.3">
      <c r="A21" s="25" t="s">
        <v>104</v>
      </c>
      <c r="B21" s="42" t="s">
        <v>155</v>
      </c>
      <c r="C21" s="43" t="s">
        <v>158</v>
      </c>
      <c r="D21" s="59">
        <v>550</v>
      </c>
      <c r="E21" s="59">
        <v>575</v>
      </c>
    </row>
    <row r="22" spans="1:5" ht="15.75" thickBot="1" x14ac:dyDescent="0.3">
      <c r="A22" s="24" t="s">
        <v>108</v>
      </c>
      <c r="B22" s="42" t="s">
        <v>152</v>
      </c>
      <c r="C22" s="43" t="s">
        <v>147</v>
      </c>
      <c r="D22" s="59">
        <f>D23+D24+D25</f>
        <v>8932.4</v>
      </c>
      <c r="E22" s="59">
        <f>E23+E24+E25</f>
        <v>8944.1</v>
      </c>
    </row>
    <row r="23" spans="1:5" ht="15.75" thickBot="1" x14ac:dyDescent="0.3">
      <c r="A23" s="25" t="s">
        <v>109</v>
      </c>
      <c r="B23" s="42" t="s">
        <v>152</v>
      </c>
      <c r="C23" s="43" t="s">
        <v>146</v>
      </c>
      <c r="D23" s="59">
        <v>4579</v>
      </c>
      <c r="E23" s="59">
        <v>4569</v>
      </c>
    </row>
    <row r="24" spans="1:5" ht="15.75" thickBot="1" x14ac:dyDescent="0.3">
      <c r="A24" s="24" t="s">
        <v>113</v>
      </c>
      <c r="B24" s="42" t="s">
        <v>152</v>
      </c>
      <c r="C24" s="43" t="s">
        <v>158</v>
      </c>
      <c r="D24" s="59">
        <v>3966.4</v>
      </c>
      <c r="E24" s="59">
        <v>3970.1</v>
      </c>
    </row>
    <row r="25" spans="1:5" ht="15.75" thickBot="1" x14ac:dyDescent="0.3">
      <c r="A25" s="24" t="s">
        <v>117</v>
      </c>
      <c r="B25" s="42" t="s">
        <v>152</v>
      </c>
      <c r="C25" s="43">
        <v>10</v>
      </c>
      <c r="D25" s="59">
        <v>387</v>
      </c>
      <c r="E25" s="59">
        <v>405</v>
      </c>
    </row>
    <row r="26" spans="1:5" ht="15.75" thickBot="1" x14ac:dyDescent="0.3">
      <c r="A26" s="24" t="s">
        <v>121</v>
      </c>
      <c r="B26" s="42" t="s">
        <v>160</v>
      </c>
      <c r="C26" s="43" t="s">
        <v>147</v>
      </c>
      <c r="D26" s="59">
        <f>D27+D28+D29</f>
        <v>6703.7000000000007</v>
      </c>
      <c r="E26" s="59">
        <f>E27+E28+E29</f>
        <v>5628.2</v>
      </c>
    </row>
    <row r="27" spans="1:5" ht="15.75" thickBot="1" x14ac:dyDescent="0.3">
      <c r="A27" s="24" t="s">
        <v>122</v>
      </c>
      <c r="B27" s="42" t="s">
        <v>160</v>
      </c>
      <c r="C27" s="43" t="s">
        <v>146</v>
      </c>
      <c r="D27" s="59">
        <v>2500.9</v>
      </c>
      <c r="E27" s="59">
        <v>2514</v>
      </c>
    </row>
    <row r="28" spans="1:5" ht="15.75" thickBot="1" x14ac:dyDescent="0.3">
      <c r="A28" s="24" t="s">
        <v>127</v>
      </c>
      <c r="B28" s="42" t="s">
        <v>160</v>
      </c>
      <c r="C28" s="43" t="s">
        <v>150</v>
      </c>
      <c r="D28" s="59">
        <v>2638.8</v>
      </c>
      <c r="E28" s="59">
        <v>1531.2</v>
      </c>
    </row>
    <row r="29" spans="1:5" ht="15.75" thickBot="1" x14ac:dyDescent="0.3">
      <c r="A29" s="24" t="s">
        <v>128</v>
      </c>
      <c r="B29" s="42" t="s">
        <v>160</v>
      </c>
      <c r="C29" s="43" t="s">
        <v>155</v>
      </c>
      <c r="D29" s="59">
        <v>1564</v>
      </c>
      <c r="E29" s="59">
        <v>1583</v>
      </c>
    </row>
    <row r="30" spans="1:5" ht="15.75" thickBot="1" x14ac:dyDescent="0.3">
      <c r="A30" s="30" t="s">
        <v>134</v>
      </c>
      <c r="B30" s="54">
        <v>10</v>
      </c>
      <c r="C30" s="55" t="s">
        <v>147</v>
      </c>
      <c r="D30" s="59">
        <f>D31</f>
        <v>180</v>
      </c>
      <c r="E30" s="59">
        <f>E31</f>
        <v>180</v>
      </c>
    </row>
    <row r="31" spans="1:5" ht="15.75" thickBot="1" x14ac:dyDescent="0.3">
      <c r="A31" s="30" t="s">
        <v>135</v>
      </c>
      <c r="B31" s="54">
        <v>10</v>
      </c>
      <c r="C31" s="55" t="s">
        <v>146</v>
      </c>
      <c r="D31" s="59">
        <v>180</v>
      </c>
      <c r="E31" s="59">
        <v>180</v>
      </c>
    </row>
    <row r="32" spans="1:5" ht="15.75" thickBot="1" x14ac:dyDescent="0.3">
      <c r="A32" s="28" t="s">
        <v>143</v>
      </c>
      <c r="B32" s="52"/>
      <c r="C32" s="52"/>
      <c r="D32" s="58">
        <f>D12+D17+D19+D22+D26+D30</f>
        <v>51973.100000000006</v>
      </c>
      <c r="E32" s="58">
        <f>E12+E17+E19+E22+E26+E30</f>
        <v>52411.299999999996</v>
      </c>
    </row>
  </sheetData>
  <mergeCells count="7">
    <mergeCell ref="A1:A4"/>
    <mergeCell ref="A6:E6"/>
    <mergeCell ref="A8:E8"/>
    <mergeCell ref="A9:A10"/>
    <mergeCell ref="B9:B10"/>
    <mergeCell ref="C9:C10"/>
    <mergeCell ref="C1:E5"/>
  </mergeCells>
  <pageMargins left="0.7" right="0.7" top="0.75" bottom="0.75" header="0.3" footer="0.3"/>
  <pageSetup paperSize="9" scale="9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opLeftCell="A34" workbookViewId="0">
      <selection activeCell="A6" sqref="A6:I6"/>
    </sheetView>
  </sheetViews>
  <sheetFormatPr defaultRowHeight="15" x14ac:dyDescent="0.25"/>
  <cols>
    <col min="1" max="1" width="51" customWidth="1"/>
    <col min="2" max="2" width="8.140625" style="32" customWidth="1"/>
    <col min="3" max="4" width="3.28515625" bestFit="1" customWidth="1"/>
    <col min="5" max="5" width="4" bestFit="1" customWidth="1"/>
    <col min="6" max="6" width="3.5703125" bestFit="1" customWidth="1"/>
    <col min="7" max="7" width="5" bestFit="1" customWidth="1"/>
    <col min="8" max="8" width="4.42578125" bestFit="1" customWidth="1"/>
    <col min="9" max="9" width="9.7109375" bestFit="1" customWidth="1"/>
  </cols>
  <sheetData>
    <row r="1" spans="1:10" ht="15.75" x14ac:dyDescent="0.25">
      <c r="A1" s="140"/>
      <c r="B1" s="75"/>
      <c r="C1" s="31" t="s">
        <v>144</v>
      </c>
      <c r="D1" s="32"/>
      <c r="E1" s="32"/>
      <c r="F1" s="138" t="s">
        <v>343</v>
      </c>
      <c r="G1" s="138"/>
      <c r="H1" s="138"/>
      <c r="I1" s="138"/>
    </row>
    <row r="2" spans="1:10" ht="34.5" customHeight="1" x14ac:dyDescent="0.25">
      <c r="A2" s="140"/>
      <c r="B2" s="75"/>
      <c r="C2" s="33"/>
      <c r="D2" s="32"/>
      <c r="E2" s="32"/>
      <c r="F2" s="138"/>
      <c r="G2" s="138"/>
      <c r="H2" s="138"/>
      <c r="I2" s="138"/>
    </row>
    <row r="3" spans="1:10" ht="15.75" x14ac:dyDescent="0.25">
      <c r="A3" s="140"/>
      <c r="B3" s="75"/>
      <c r="C3" s="33" t="s">
        <v>145</v>
      </c>
      <c r="D3" s="32"/>
      <c r="E3" s="32"/>
      <c r="F3" s="138"/>
      <c r="G3" s="138"/>
      <c r="H3" s="138"/>
      <c r="I3" s="138"/>
    </row>
    <row r="4" spans="1:10" ht="15.75" x14ac:dyDescent="0.25">
      <c r="A4" s="140"/>
      <c r="B4" s="75"/>
      <c r="C4" s="33" t="s">
        <v>54</v>
      </c>
      <c r="D4" s="32"/>
      <c r="E4" s="32"/>
      <c r="F4" s="138"/>
      <c r="G4" s="138"/>
      <c r="H4" s="138"/>
      <c r="I4" s="138"/>
    </row>
    <row r="5" spans="1:10" ht="15.75" x14ac:dyDescent="0.25">
      <c r="A5" s="16"/>
      <c r="B5" s="76"/>
      <c r="C5" s="32"/>
      <c r="D5" s="32"/>
      <c r="E5" s="32"/>
      <c r="F5" s="138"/>
      <c r="G5" s="138"/>
      <c r="H5" s="138"/>
      <c r="I5" s="138"/>
    </row>
    <row r="6" spans="1:10" ht="15.75" x14ac:dyDescent="0.25">
      <c r="A6" s="132" t="s">
        <v>321</v>
      </c>
      <c r="B6" s="132"/>
      <c r="C6" s="134"/>
      <c r="D6" s="134"/>
      <c r="E6" s="134"/>
      <c r="F6" s="134"/>
      <c r="G6" s="134"/>
      <c r="H6" s="134"/>
      <c r="I6" s="134"/>
    </row>
    <row r="7" spans="1:10" ht="15.75" x14ac:dyDescent="0.25">
      <c r="A7" s="17"/>
      <c r="B7" s="77"/>
      <c r="C7" s="32"/>
      <c r="D7" s="32"/>
      <c r="E7" s="32"/>
      <c r="F7" s="32"/>
      <c r="G7" s="32"/>
      <c r="H7" s="32"/>
    </row>
    <row r="8" spans="1:10" ht="15.75" thickBot="1" x14ac:dyDescent="0.3">
      <c r="A8" s="139" t="s">
        <v>0</v>
      </c>
      <c r="B8" s="139"/>
      <c r="C8" s="135"/>
      <c r="D8" s="135"/>
      <c r="E8" s="135"/>
      <c r="F8" s="135"/>
      <c r="G8" s="135"/>
      <c r="H8" s="135"/>
      <c r="I8" s="135"/>
    </row>
    <row r="9" spans="1:10" ht="36.75" thickBot="1" x14ac:dyDescent="0.3">
      <c r="A9" s="141" t="s">
        <v>59</v>
      </c>
      <c r="B9" s="63" t="s">
        <v>193</v>
      </c>
      <c r="C9" s="136" t="s">
        <v>60</v>
      </c>
      <c r="D9" s="136" t="s">
        <v>61</v>
      </c>
      <c r="E9" s="143" t="s">
        <v>62</v>
      </c>
      <c r="F9" s="144"/>
      <c r="G9" s="145"/>
      <c r="H9" s="136" t="s">
        <v>63</v>
      </c>
      <c r="I9" s="19" t="s">
        <v>3</v>
      </c>
      <c r="J9" s="19" t="s">
        <v>219</v>
      </c>
    </row>
    <row r="10" spans="1:10" ht="15.75" thickBot="1" x14ac:dyDescent="0.3">
      <c r="A10" s="142"/>
      <c r="B10" s="64"/>
      <c r="C10" s="137"/>
      <c r="D10" s="137"/>
      <c r="E10" s="34" t="s">
        <v>65</v>
      </c>
      <c r="F10" s="35" t="s">
        <v>66</v>
      </c>
      <c r="G10" s="35" t="s">
        <v>67</v>
      </c>
      <c r="H10" s="137"/>
      <c r="I10" s="20" t="s">
        <v>64</v>
      </c>
      <c r="J10" s="20" t="s">
        <v>64</v>
      </c>
    </row>
    <row r="11" spans="1:10" ht="15.75" thickBot="1" x14ac:dyDescent="0.3">
      <c r="A11" s="21">
        <v>1</v>
      </c>
      <c r="B11" s="34">
        <v>2</v>
      </c>
      <c r="C11" s="34" t="s">
        <v>186</v>
      </c>
      <c r="D11" s="34" t="s">
        <v>170</v>
      </c>
      <c r="E11" s="34" t="s">
        <v>187</v>
      </c>
      <c r="F11" s="34" t="s">
        <v>194</v>
      </c>
      <c r="G11" s="34" t="s">
        <v>195</v>
      </c>
      <c r="H11" s="34" t="s">
        <v>196</v>
      </c>
      <c r="I11" s="20">
        <v>9</v>
      </c>
      <c r="J11" s="20">
        <v>10</v>
      </c>
    </row>
    <row r="12" spans="1:10" ht="15.75" thickBot="1" x14ac:dyDescent="0.3">
      <c r="A12" s="74" t="s">
        <v>192</v>
      </c>
      <c r="B12" s="78">
        <v>650</v>
      </c>
      <c r="C12" s="38" t="s">
        <v>147</v>
      </c>
      <c r="D12" s="38" t="s">
        <v>147</v>
      </c>
      <c r="E12" s="38" t="s">
        <v>147</v>
      </c>
      <c r="F12" s="38" t="s">
        <v>151</v>
      </c>
      <c r="G12" s="38" t="s">
        <v>148</v>
      </c>
      <c r="H12" s="38" t="s">
        <v>149</v>
      </c>
      <c r="I12" s="57">
        <f>I13+I41+I46+I53+I65+I87+I91</f>
        <v>49759.799999999996</v>
      </c>
      <c r="J12" s="57"/>
    </row>
    <row r="13" spans="1:10" ht="15.75" thickBot="1" x14ac:dyDescent="0.3">
      <c r="A13" s="22" t="s">
        <v>68</v>
      </c>
      <c r="B13" s="78">
        <v>650</v>
      </c>
      <c r="C13" s="36" t="s">
        <v>146</v>
      </c>
      <c r="D13" s="37" t="s">
        <v>147</v>
      </c>
      <c r="E13" s="38" t="s">
        <v>147</v>
      </c>
      <c r="F13" s="38">
        <v>0</v>
      </c>
      <c r="G13" s="37" t="s">
        <v>148</v>
      </c>
      <c r="H13" s="37" t="s">
        <v>149</v>
      </c>
      <c r="I13" s="57">
        <f>I14+I17+I23+I26</f>
        <v>31927.200000000001</v>
      </c>
      <c r="J13" s="57"/>
    </row>
    <row r="14" spans="1:10" ht="24.75" thickBot="1" x14ac:dyDescent="0.3">
      <c r="A14" s="23" t="s">
        <v>69</v>
      </c>
      <c r="B14" s="79">
        <v>650</v>
      </c>
      <c r="C14" s="39" t="s">
        <v>146</v>
      </c>
      <c r="D14" s="40" t="s">
        <v>150</v>
      </c>
      <c r="E14" s="41" t="s">
        <v>147</v>
      </c>
      <c r="F14" s="41" t="s">
        <v>151</v>
      </c>
      <c r="G14" s="40" t="s">
        <v>148</v>
      </c>
      <c r="H14" s="40" t="s">
        <v>149</v>
      </c>
      <c r="I14" s="58">
        <f>I15</f>
        <v>1708</v>
      </c>
      <c r="J14" s="58"/>
    </row>
    <row r="15" spans="1:10" ht="15.75" thickBot="1" x14ac:dyDescent="0.3">
      <c r="A15" s="24" t="s">
        <v>71</v>
      </c>
      <c r="B15" s="80">
        <v>650</v>
      </c>
      <c r="C15" s="42" t="s">
        <v>146</v>
      </c>
      <c r="D15" s="43" t="s">
        <v>150</v>
      </c>
      <c r="E15" s="34">
        <v>25</v>
      </c>
      <c r="F15" s="44" t="s">
        <v>153</v>
      </c>
      <c r="G15" s="43">
        <v>7040</v>
      </c>
      <c r="H15" s="43" t="s">
        <v>149</v>
      </c>
      <c r="I15" s="59">
        <f>I16</f>
        <v>1708</v>
      </c>
      <c r="J15" s="59"/>
    </row>
    <row r="16" spans="1:10" ht="24.75" thickBot="1" x14ac:dyDescent="0.3">
      <c r="A16" s="24" t="s">
        <v>198</v>
      </c>
      <c r="B16" s="80">
        <v>650</v>
      </c>
      <c r="C16" s="42" t="s">
        <v>146</v>
      </c>
      <c r="D16" s="43" t="s">
        <v>150</v>
      </c>
      <c r="E16" s="34">
        <v>25</v>
      </c>
      <c r="F16" s="44" t="s">
        <v>153</v>
      </c>
      <c r="G16" s="43">
        <v>7040</v>
      </c>
      <c r="H16" s="43" t="s">
        <v>197</v>
      </c>
      <c r="I16" s="59">
        <v>1708</v>
      </c>
      <c r="J16" s="59"/>
    </row>
    <row r="17" spans="1:10" ht="36.75" thickBot="1" x14ac:dyDescent="0.3">
      <c r="A17" s="23" t="s">
        <v>74</v>
      </c>
      <c r="B17" s="79">
        <v>650</v>
      </c>
      <c r="C17" s="39" t="s">
        <v>146</v>
      </c>
      <c r="D17" s="40" t="s">
        <v>152</v>
      </c>
      <c r="E17" s="41" t="s">
        <v>147</v>
      </c>
      <c r="F17" s="41">
        <v>0</v>
      </c>
      <c r="G17" s="40" t="s">
        <v>148</v>
      </c>
      <c r="H17" s="40" t="s">
        <v>149</v>
      </c>
      <c r="I17" s="58">
        <f>I18</f>
        <v>17544</v>
      </c>
      <c r="J17" s="58"/>
    </row>
    <row r="18" spans="1:10" ht="15.75" thickBot="1" x14ac:dyDescent="0.3">
      <c r="A18" s="24" t="s">
        <v>76</v>
      </c>
      <c r="B18" s="80">
        <v>650</v>
      </c>
      <c r="C18" s="42" t="s">
        <v>146</v>
      </c>
      <c r="D18" s="43" t="s">
        <v>152</v>
      </c>
      <c r="E18" s="34">
        <v>25</v>
      </c>
      <c r="F18" s="44">
        <v>1</v>
      </c>
      <c r="G18" s="43" t="s">
        <v>154</v>
      </c>
      <c r="H18" s="43" t="s">
        <v>149</v>
      </c>
      <c r="I18" s="59">
        <f>I19+I20+I21+I22</f>
        <v>17544</v>
      </c>
      <c r="J18" s="59"/>
    </row>
    <row r="19" spans="1:10" ht="24.75" thickBot="1" x14ac:dyDescent="0.3">
      <c r="A19" s="24" t="s">
        <v>198</v>
      </c>
      <c r="B19" s="80">
        <v>650</v>
      </c>
      <c r="C19" s="42" t="s">
        <v>146</v>
      </c>
      <c r="D19" s="43" t="s">
        <v>152</v>
      </c>
      <c r="E19" s="34">
        <v>25</v>
      </c>
      <c r="F19" s="44">
        <v>1</v>
      </c>
      <c r="G19" s="43" t="s">
        <v>154</v>
      </c>
      <c r="H19" s="43" t="s">
        <v>197</v>
      </c>
      <c r="I19" s="59">
        <v>16970</v>
      </c>
      <c r="J19" s="59"/>
    </row>
    <row r="20" spans="1:10" ht="24.75" thickBot="1" x14ac:dyDescent="0.3">
      <c r="A20" s="24" t="s">
        <v>201</v>
      </c>
      <c r="B20" s="80">
        <v>650</v>
      </c>
      <c r="C20" s="42" t="s">
        <v>146</v>
      </c>
      <c r="D20" s="43" t="s">
        <v>152</v>
      </c>
      <c r="E20" s="34">
        <v>25</v>
      </c>
      <c r="F20" s="44">
        <v>1</v>
      </c>
      <c r="G20" s="43" t="s">
        <v>154</v>
      </c>
      <c r="H20" s="43" t="s">
        <v>199</v>
      </c>
      <c r="I20" s="59">
        <v>265</v>
      </c>
      <c r="J20" s="59"/>
    </row>
    <row r="21" spans="1:10" ht="24.75" thickBot="1" x14ac:dyDescent="0.3">
      <c r="A21" s="24" t="s">
        <v>202</v>
      </c>
      <c r="B21" s="80">
        <v>650</v>
      </c>
      <c r="C21" s="42" t="s">
        <v>146</v>
      </c>
      <c r="D21" s="43" t="s">
        <v>152</v>
      </c>
      <c r="E21" s="34">
        <v>25</v>
      </c>
      <c r="F21" s="44">
        <v>1</v>
      </c>
      <c r="G21" s="43" t="s">
        <v>154</v>
      </c>
      <c r="H21" s="43" t="s">
        <v>200</v>
      </c>
      <c r="I21" s="59">
        <v>295</v>
      </c>
      <c r="J21" s="59"/>
    </row>
    <row r="22" spans="1:10" ht="15.75" thickBot="1" x14ac:dyDescent="0.3">
      <c r="A22" s="25" t="s">
        <v>204</v>
      </c>
      <c r="B22" s="80">
        <v>650</v>
      </c>
      <c r="C22" s="42" t="s">
        <v>146</v>
      </c>
      <c r="D22" s="43" t="s">
        <v>152</v>
      </c>
      <c r="E22" s="34">
        <v>25</v>
      </c>
      <c r="F22" s="44">
        <v>1</v>
      </c>
      <c r="G22" s="43" t="s">
        <v>154</v>
      </c>
      <c r="H22" s="43" t="s">
        <v>203</v>
      </c>
      <c r="I22" s="59">
        <v>14</v>
      </c>
      <c r="J22" s="59"/>
    </row>
    <row r="23" spans="1:10" ht="15.75" thickBot="1" x14ac:dyDescent="0.3">
      <c r="A23" s="23" t="s">
        <v>81</v>
      </c>
      <c r="B23" s="79">
        <v>650</v>
      </c>
      <c r="C23" s="39" t="s">
        <v>146</v>
      </c>
      <c r="D23" s="40">
        <v>11</v>
      </c>
      <c r="E23" s="41" t="s">
        <v>147</v>
      </c>
      <c r="F23" s="41" t="s">
        <v>151</v>
      </c>
      <c r="G23" s="40" t="s">
        <v>148</v>
      </c>
      <c r="H23" s="40" t="s">
        <v>149</v>
      </c>
      <c r="I23" s="58">
        <f>I24</f>
        <v>10</v>
      </c>
      <c r="J23" s="58"/>
    </row>
    <row r="24" spans="1:10" ht="16.5" customHeight="1" thickBot="1" x14ac:dyDescent="0.3">
      <c r="A24" s="24" t="s">
        <v>84</v>
      </c>
      <c r="B24" s="80">
        <v>650</v>
      </c>
      <c r="C24" s="42" t="s">
        <v>146</v>
      </c>
      <c r="D24" s="43">
        <v>11</v>
      </c>
      <c r="E24" s="34">
        <v>20</v>
      </c>
      <c r="F24" s="34">
        <v>5</v>
      </c>
      <c r="G24" s="45">
        <v>7020</v>
      </c>
      <c r="H24" s="45" t="s">
        <v>149</v>
      </c>
      <c r="I24" s="59">
        <f>I25</f>
        <v>10</v>
      </c>
      <c r="J24" s="59"/>
    </row>
    <row r="25" spans="1:10" ht="15.75" thickBot="1" x14ac:dyDescent="0.3">
      <c r="A25" s="24" t="s">
        <v>85</v>
      </c>
      <c r="B25" s="80">
        <v>650</v>
      </c>
      <c r="C25" s="42" t="s">
        <v>146</v>
      </c>
      <c r="D25" s="43">
        <v>11</v>
      </c>
      <c r="E25" s="34">
        <v>20</v>
      </c>
      <c r="F25" s="34">
        <v>5</v>
      </c>
      <c r="G25" s="45">
        <v>7020</v>
      </c>
      <c r="H25" s="45">
        <v>870</v>
      </c>
      <c r="I25" s="59">
        <v>10</v>
      </c>
      <c r="J25" s="59"/>
    </row>
    <row r="26" spans="1:10" ht="15.75" thickBot="1" x14ac:dyDescent="0.3">
      <c r="A26" s="23" t="s">
        <v>86</v>
      </c>
      <c r="B26" s="79">
        <v>650</v>
      </c>
      <c r="C26" s="39" t="s">
        <v>146</v>
      </c>
      <c r="D26" s="40">
        <v>13</v>
      </c>
      <c r="E26" s="41" t="s">
        <v>147</v>
      </c>
      <c r="F26" s="41">
        <v>0</v>
      </c>
      <c r="G26" s="46" t="s">
        <v>148</v>
      </c>
      <c r="H26" s="46" t="s">
        <v>149</v>
      </c>
      <c r="I26" s="58">
        <f>I27+I29+I31+I33+I35</f>
        <v>12665.2</v>
      </c>
      <c r="J26" s="58"/>
    </row>
    <row r="27" spans="1:10" ht="24.75" thickBot="1" x14ac:dyDescent="0.3">
      <c r="A27" s="24" t="s">
        <v>89</v>
      </c>
      <c r="B27" s="80">
        <v>650</v>
      </c>
      <c r="C27" s="42" t="s">
        <v>146</v>
      </c>
      <c r="D27" s="43">
        <v>13</v>
      </c>
      <c r="E27" s="34" t="s">
        <v>155</v>
      </c>
      <c r="F27" s="34">
        <v>1</v>
      </c>
      <c r="G27" s="45">
        <v>7061</v>
      </c>
      <c r="H27" s="45" t="s">
        <v>149</v>
      </c>
      <c r="I27" s="59">
        <f>I28</f>
        <v>50</v>
      </c>
      <c r="J27" s="59"/>
    </row>
    <row r="28" spans="1:10" ht="24.75" thickBot="1" x14ac:dyDescent="0.3">
      <c r="A28" s="24" t="s">
        <v>202</v>
      </c>
      <c r="B28" s="80">
        <v>650</v>
      </c>
      <c r="C28" s="42" t="s">
        <v>146</v>
      </c>
      <c r="D28" s="43">
        <v>13</v>
      </c>
      <c r="E28" s="34" t="s">
        <v>155</v>
      </c>
      <c r="F28" s="34">
        <v>1</v>
      </c>
      <c r="G28" s="45">
        <v>7061</v>
      </c>
      <c r="H28" s="45" t="s">
        <v>200</v>
      </c>
      <c r="I28" s="59">
        <v>50</v>
      </c>
      <c r="J28" s="59"/>
    </row>
    <row r="29" spans="1:10" ht="24.75" hidden="1" thickBot="1" x14ac:dyDescent="0.3">
      <c r="A29" s="25" t="s">
        <v>92</v>
      </c>
      <c r="B29" s="80">
        <v>650</v>
      </c>
      <c r="C29" s="42" t="s">
        <v>146</v>
      </c>
      <c r="D29" s="43">
        <v>13</v>
      </c>
      <c r="E29" s="34">
        <v>13</v>
      </c>
      <c r="F29" s="34">
        <v>2</v>
      </c>
      <c r="G29" s="45">
        <v>2103</v>
      </c>
      <c r="H29" s="45" t="s">
        <v>149</v>
      </c>
      <c r="I29" s="59">
        <f>I30</f>
        <v>0</v>
      </c>
      <c r="J29" s="59"/>
    </row>
    <row r="30" spans="1:10" ht="15.75" hidden="1" thickBot="1" x14ac:dyDescent="0.3">
      <c r="A30" s="24" t="s">
        <v>168</v>
      </c>
      <c r="B30" s="80">
        <v>650</v>
      </c>
      <c r="C30" s="42" t="s">
        <v>146</v>
      </c>
      <c r="D30" s="43">
        <v>13</v>
      </c>
      <c r="E30" s="34">
        <v>13</v>
      </c>
      <c r="F30" s="34">
        <v>2</v>
      </c>
      <c r="G30" s="45">
        <v>2103</v>
      </c>
      <c r="H30" s="45" t="s">
        <v>167</v>
      </c>
      <c r="I30" s="59">
        <v>0</v>
      </c>
      <c r="J30" s="59"/>
    </row>
    <row r="31" spans="1:10" ht="24.75" thickBot="1" x14ac:dyDescent="0.3">
      <c r="A31" s="24" t="s">
        <v>89</v>
      </c>
      <c r="B31" s="80">
        <v>650</v>
      </c>
      <c r="C31" s="42" t="s">
        <v>146</v>
      </c>
      <c r="D31" s="43" t="s">
        <v>162</v>
      </c>
      <c r="E31" s="34" t="s">
        <v>162</v>
      </c>
      <c r="F31" s="34" t="s">
        <v>163</v>
      </c>
      <c r="G31" s="45" t="s">
        <v>164</v>
      </c>
      <c r="H31" s="45" t="s">
        <v>149</v>
      </c>
      <c r="I31" s="59">
        <f>I32</f>
        <v>350</v>
      </c>
      <c r="J31" s="59"/>
    </row>
    <row r="32" spans="1:10" ht="15.75" thickBot="1" x14ac:dyDescent="0.3">
      <c r="A32" s="24" t="s">
        <v>168</v>
      </c>
      <c r="B32" s="80">
        <v>650</v>
      </c>
      <c r="C32" s="42" t="s">
        <v>146</v>
      </c>
      <c r="D32" s="43" t="s">
        <v>162</v>
      </c>
      <c r="E32" s="34" t="s">
        <v>162</v>
      </c>
      <c r="F32" s="34" t="s">
        <v>163</v>
      </c>
      <c r="G32" s="45" t="s">
        <v>164</v>
      </c>
      <c r="H32" s="45" t="s">
        <v>167</v>
      </c>
      <c r="I32" s="59">
        <v>350</v>
      </c>
      <c r="J32" s="59"/>
    </row>
    <row r="33" spans="1:10" ht="15.75" thickBot="1" x14ac:dyDescent="0.3">
      <c r="A33" s="24" t="s">
        <v>93</v>
      </c>
      <c r="B33" s="80">
        <v>650</v>
      </c>
      <c r="C33" s="42" t="s">
        <v>146</v>
      </c>
      <c r="D33" s="43">
        <v>13</v>
      </c>
      <c r="E33" s="34" t="s">
        <v>169</v>
      </c>
      <c r="F33" s="34" t="s">
        <v>170</v>
      </c>
      <c r="G33" s="45" t="s">
        <v>156</v>
      </c>
      <c r="H33" s="45" t="s">
        <v>149</v>
      </c>
      <c r="I33" s="59">
        <f>I34</f>
        <v>411</v>
      </c>
      <c r="J33" s="59"/>
    </row>
    <row r="34" spans="1:10" ht="15.75" thickBot="1" x14ac:dyDescent="0.3">
      <c r="A34" s="24" t="s">
        <v>73</v>
      </c>
      <c r="B34" s="80">
        <v>650</v>
      </c>
      <c r="C34" s="42" t="s">
        <v>146</v>
      </c>
      <c r="D34" s="43">
        <v>13</v>
      </c>
      <c r="E34" s="34" t="s">
        <v>169</v>
      </c>
      <c r="F34" s="34" t="s">
        <v>170</v>
      </c>
      <c r="G34" s="45" t="s">
        <v>156</v>
      </c>
      <c r="H34" s="45">
        <v>120</v>
      </c>
      <c r="I34" s="59">
        <v>411</v>
      </c>
      <c r="J34" s="59"/>
    </row>
    <row r="35" spans="1:10" ht="48.75" thickBot="1" x14ac:dyDescent="0.3">
      <c r="A35" s="25" t="s">
        <v>94</v>
      </c>
      <c r="B35" s="80">
        <v>650</v>
      </c>
      <c r="C35" s="42" t="s">
        <v>146</v>
      </c>
      <c r="D35" s="43">
        <v>13</v>
      </c>
      <c r="E35" s="34">
        <v>25</v>
      </c>
      <c r="F35" s="34">
        <v>1</v>
      </c>
      <c r="G35" s="45" t="s">
        <v>157</v>
      </c>
      <c r="H35" s="45" t="s">
        <v>149</v>
      </c>
      <c r="I35" s="59">
        <f>I36+I37+I38+I39+I40</f>
        <v>11854.2</v>
      </c>
      <c r="J35" s="59"/>
    </row>
    <row r="36" spans="1:10" ht="15.75" thickBot="1" x14ac:dyDescent="0.3">
      <c r="A36" s="61" t="s">
        <v>208</v>
      </c>
      <c r="B36" s="80">
        <v>650</v>
      </c>
      <c r="C36" s="42" t="s">
        <v>146</v>
      </c>
      <c r="D36" s="43">
        <v>13</v>
      </c>
      <c r="E36" s="34">
        <v>25</v>
      </c>
      <c r="F36" s="34">
        <v>1</v>
      </c>
      <c r="G36" s="45" t="s">
        <v>157</v>
      </c>
      <c r="H36" s="45" t="s">
        <v>205</v>
      </c>
      <c r="I36" s="59">
        <v>8820</v>
      </c>
      <c r="J36" s="59"/>
    </row>
    <row r="37" spans="1:10" ht="15.75" thickBot="1" x14ac:dyDescent="0.3">
      <c r="A37" s="25" t="s">
        <v>209</v>
      </c>
      <c r="B37" s="80">
        <v>650</v>
      </c>
      <c r="C37" s="42" t="s">
        <v>146</v>
      </c>
      <c r="D37" s="43">
        <v>13</v>
      </c>
      <c r="E37" s="34">
        <v>25</v>
      </c>
      <c r="F37" s="34">
        <v>1</v>
      </c>
      <c r="G37" s="45" t="s">
        <v>157</v>
      </c>
      <c r="H37" s="45" t="s">
        <v>206</v>
      </c>
      <c r="I37" s="59">
        <v>245</v>
      </c>
      <c r="J37" s="59"/>
    </row>
    <row r="38" spans="1:10" ht="24.75" thickBot="1" x14ac:dyDescent="0.3">
      <c r="A38" s="25" t="s">
        <v>210</v>
      </c>
      <c r="B38" s="80">
        <v>650</v>
      </c>
      <c r="C38" s="42" t="s">
        <v>146</v>
      </c>
      <c r="D38" s="43">
        <v>13</v>
      </c>
      <c r="E38" s="34">
        <v>25</v>
      </c>
      <c r="F38" s="34">
        <v>1</v>
      </c>
      <c r="G38" s="45" t="s">
        <v>157</v>
      </c>
      <c r="H38" s="45" t="s">
        <v>207</v>
      </c>
      <c r="I38" s="59">
        <v>174</v>
      </c>
      <c r="J38" s="59"/>
    </row>
    <row r="39" spans="1:10" ht="15.75" thickBot="1" x14ac:dyDescent="0.3">
      <c r="A39" s="25" t="s">
        <v>211</v>
      </c>
      <c r="B39" s="80" t="s">
        <v>212</v>
      </c>
      <c r="C39" s="42" t="s">
        <v>146</v>
      </c>
      <c r="D39" s="43">
        <v>13</v>
      </c>
      <c r="E39" s="34">
        <v>25</v>
      </c>
      <c r="F39" s="34">
        <v>1</v>
      </c>
      <c r="G39" s="45" t="s">
        <v>157</v>
      </c>
      <c r="H39" s="45" t="s">
        <v>200</v>
      </c>
      <c r="I39" s="59">
        <v>2595.1999999999998</v>
      </c>
      <c r="J39" s="59"/>
    </row>
    <row r="40" spans="1:10" ht="15.75" thickBot="1" x14ac:dyDescent="0.3">
      <c r="A40" s="25" t="s">
        <v>204</v>
      </c>
      <c r="B40" s="80">
        <v>650</v>
      </c>
      <c r="C40" s="42" t="s">
        <v>146</v>
      </c>
      <c r="D40" s="43" t="s">
        <v>152</v>
      </c>
      <c r="E40" s="34">
        <v>25</v>
      </c>
      <c r="F40" s="44">
        <v>1</v>
      </c>
      <c r="G40" s="45" t="s">
        <v>157</v>
      </c>
      <c r="H40" s="43" t="s">
        <v>203</v>
      </c>
      <c r="I40" s="59">
        <v>20</v>
      </c>
      <c r="J40" s="59"/>
    </row>
    <row r="41" spans="1:10" ht="15.75" thickBot="1" x14ac:dyDescent="0.3">
      <c r="A41" s="22" t="s">
        <v>97</v>
      </c>
      <c r="B41" s="78">
        <v>650</v>
      </c>
      <c r="C41" s="36" t="s">
        <v>150</v>
      </c>
      <c r="D41" s="37" t="s">
        <v>147</v>
      </c>
      <c r="E41" s="38" t="s">
        <v>147</v>
      </c>
      <c r="F41" s="38">
        <v>0</v>
      </c>
      <c r="G41" s="47" t="s">
        <v>148</v>
      </c>
      <c r="H41" s="47" t="s">
        <v>149</v>
      </c>
      <c r="I41" s="57">
        <f>I42</f>
        <v>798</v>
      </c>
      <c r="J41" s="57">
        <f>J42</f>
        <v>798</v>
      </c>
    </row>
    <row r="42" spans="1:10" ht="15.75" thickBot="1" x14ac:dyDescent="0.3">
      <c r="A42" s="23" t="s">
        <v>98</v>
      </c>
      <c r="B42" s="79">
        <v>650</v>
      </c>
      <c r="C42" s="39" t="s">
        <v>150</v>
      </c>
      <c r="D42" s="40" t="s">
        <v>155</v>
      </c>
      <c r="E42" s="41" t="s">
        <v>147</v>
      </c>
      <c r="F42" s="41">
        <v>0</v>
      </c>
      <c r="G42" s="40" t="s">
        <v>148</v>
      </c>
      <c r="H42" s="40" t="s">
        <v>149</v>
      </c>
      <c r="I42" s="58">
        <f>I43</f>
        <v>798</v>
      </c>
      <c r="J42" s="58">
        <f>J43</f>
        <v>798</v>
      </c>
    </row>
    <row r="43" spans="1:10" ht="36.75" thickBot="1" x14ac:dyDescent="0.3">
      <c r="A43" s="25" t="s">
        <v>100</v>
      </c>
      <c r="B43" s="80">
        <v>650</v>
      </c>
      <c r="C43" s="42" t="s">
        <v>150</v>
      </c>
      <c r="D43" s="43" t="s">
        <v>155</v>
      </c>
      <c r="E43" s="34">
        <v>50</v>
      </c>
      <c r="F43" s="34">
        <v>0</v>
      </c>
      <c r="G43" s="43">
        <v>5118</v>
      </c>
      <c r="H43" s="43" t="s">
        <v>149</v>
      </c>
      <c r="I43" s="59">
        <f>I44+I45</f>
        <v>798</v>
      </c>
      <c r="J43" s="59">
        <f>J44+J45</f>
        <v>798</v>
      </c>
    </row>
    <row r="44" spans="1:10" ht="15.75" thickBot="1" x14ac:dyDescent="0.3">
      <c r="A44" s="24" t="s">
        <v>208</v>
      </c>
      <c r="B44" s="80">
        <v>650</v>
      </c>
      <c r="C44" s="42" t="s">
        <v>150</v>
      </c>
      <c r="D44" s="43" t="s">
        <v>155</v>
      </c>
      <c r="E44" s="34">
        <v>50</v>
      </c>
      <c r="F44" s="34">
        <v>0</v>
      </c>
      <c r="G44" s="43">
        <v>5118</v>
      </c>
      <c r="H44" s="43" t="s">
        <v>197</v>
      </c>
      <c r="I44" s="59">
        <v>744</v>
      </c>
      <c r="J44" s="59">
        <v>744</v>
      </c>
    </row>
    <row r="45" spans="1:10" ht="24.75" thickBot="1" x14ac:dyDescent="0.3">
      <c r="A45" s="24" t="s">
        <v>201</v>
      </c>
      <c r="B45" s="80">
        <v>650</v>
      </c>
      <c r="C45" s="42" t="s">
        <v>150</v>
      </c>
      <c r="D45" s="43" t="s">
        <v>155</v>
      </c>
      <c r="E45" s="34">
        <v>50</v>
      </c>
      <c r="F45" s="34">
        <v>0</v>
      </c>
      <c r="G45" s="43">
        <v>5118</v>
      </c>
      <c r="H45" s="43" t="s">
        <v>199</v>
      </c>
      <c r="I45" s="59">
        <v>54</v>
      </c>
      <c r="J45" s="59">
        <v>54</v>
      </c>
    </row>
    <row r="46" spans="1:10" ht="24.75" thickBot="1" x14ac:dyDescent="0.3">
      <c r="A46" s="22" t="s">
        <v>101</v>
      </c>
      <c r="B46" s="78">
        <v>650</v>
      </c>
      <c r="C46" s="36" t="s">
        <v>155</v>
      </c>
      <c r="D46" s="37" t="s">
        <v>147</v>
      </c>
      <c r="E46" s="38" t="s">
        <v>147</v>
      </c>
      <c r="F46" s="38">
        <v>0</v>
      </c>
      <c r="G46" s="37" t="s">
        <v>148</v>
      </c>
      <c r="H46" s="37" t="s">
        <v>149</v>
      </c>
      <c r="I46" s="57">
        <f>I47+I50</f>
        <v>1026</v>
      </c>
      <c r="J46" s="57">
        <f>J47+J50</f>
        <v>102</v>
      </c>
    </row>
    <row r="47" spans="1:10" ht="15.75" thickBot="1" x14ac:dyDescent="0.3">
      <c r="A47" s="23" t="s">
        <v>102</v>
      </c>
      <c r="B47" s="79">
        <v>650</v>
      </c>
      <c r="C47" s="39" t="s">
        <v>155</v>
      </c>
      <c r="D47" s="40" t="s">
        <v>152</v>
      </c>
      <c r="E47" s="41" t="s">
        <v>147</v>
      </c>
      <c r="F47" s="41">
        <v>0</v>
      </c>
      <c r="G47" s="40" t="s">
        <v>148</v>
      </c>
      <c r="H47" s="40" t="s">
        <v>149</v>
      </c>
      <c r="I47" s="58">
        <f>I48</f>
        <v>102</v>
      </c>
      <c r="J47" s="58">
        <f>J48</f>
        <v>102</v>
      </c>
    </row>
    <row r="48" spans="1:10" ht="84.75" thickBot="1" x14ac:dyDescent="0.3">
      <c r="A48" s="25" t="s">
        <v>174</v>
      </c>
      <c r="B48" s="80">
        <v>650</v>
      </c>
      <c r="C48" s="42" t="s">
        <v>155</v>
      </c>
      <c r="D48" s="43" t="s">
        <v>152</v>
      </c>
      <c r="E48" s="34">
        <v>13</v>
      </c>
      <c r="F48" s="34">
        <v>1</v>
      </c>
      <c r="G48" s="43" t="s">
        <v>173</v>
      </c>
      <c r="H48" s="43" t="s">
        <v>149</v>
      </c>
      <c r="I48" s="59">
        <f>I49</f>
        <v>102</v>
      </c>
      <c r="J48" s="59">
        <f>J49</f>
        <v>102</v>
      </c>
    </row>
    <row r="49" spans="1:10" ht="15.75" thickBot="1" x14ac:dyDescent="0.3">
      <c r="A49" s="25" t="s">
        <v>211</v>
      </c>
      <c r="B49" s="78">
        <v>650</v>
      </c>
      <c r="C49" s="42" t="s">
        <v>155</v>
      </c>
      <c r="D49" s="43" t="s">
        <v>152</v>
      </c>
      <c r="E49" s="34">
        <v>13</v>
      </c>
      <c r="F49" s="34">
        <v>1</v>
      </c>
      <c r="G49" s="43" t="s">
        <v>173</v>
      </c>
      <c r="H49" s="43" t="s">
        <v>200</v>
      </c>
      <c r="I49" s="59">
        <v>102</v>
      </c>
      <c r="J49" s="59">
        <v>102</v>
      </c>
    </row>
    <row r="50" spans="1:10" ht="36.75" thickBot="1" x14ac:dyDescent="0.3">
      <c r="A50" s="26" t="s">
        <v>104</v>
      </c>
      <c r="B50" s="79">
        <v>650</v>
      </c>
      <c r="C50" s="39" t="s">
        <v>155</v>
      </c>
      <c r="D50" s="40" t="s">
        <v>158</v>
      </c>
      <c r="E50" s="41" t="s">
        <v>147</v>
      </c>
      <c r="F50" s="41">
        <v>0</v>
      </c>
      <c r="G50" s="40" t="s">
        <v>148</v>
      </c>
      <c r="H50" s="40" t="s">
        <v>149</v>
      </c>
      <c r="I50" s="58">
        <f>I51</f>
        <v>924</v>
      </c>
      <c r="J50" s="58"/>
    </row>
    <row r="51" spans="1:10" ht="48.75" thickBot="1" x14ac:dyDescent="0.3">
      <c r="A51" s="25" t="s">
        <v>107</v>
      </c>
      <c r="B51" s="80">
        <v>650</v>
      </c>
      <c r="C51" s="42" t="s">
        <v>155</v>
      </c>
      <c r="D51" s="43" t="s">
        <v>158</v>
      </c>
      <c r="E51" s="34">
        <v>14</v>
      </c>
      <c r="F51" s="34">
        <v>1</v>
      </c>
      <c r="G51" s="43">
        <v>2108</v>
      </c>
      <c r="H51" s="43" t="s">
        <v>149</v>
      </c>
      <c r="I51" s="59">
        <f>I52</f>
        <v>924</v>
      </c>
      <c r="J51" s="59"/>
    </row>
    <row r="52" spans="1:10" ht="15.75" thickBot="1" x14ac:dyDescent="0.3">
      <c r="A52" s="25" t="s">
        <v>211</v>
      </c>
      <c r="B52" s="80">
        <v>650</v>
      </c>
      <c r="C52" s="42" t="s">
        <v>155</v>
      </c>
      <c r="D52" s="43" t="s">
        <v>158</v>
      </c>
      <c r="E52" s="34">
        <v>14</v>
      </c>
      <c r="F52" s="34">
        <v>1</v>
      </c>
      <c r="G52" s="43">
        <v>2108</v>
      </c>
      <c r="H52" s="43" t="s">
        <v>200</v>
      </c>
      <c r="I52" s="59">
        <v>924</v>
      </c>
      <c r="J52" s="59"/>
    </row>
    <row r="53" spans="1:10" ht="15.75" thickBot="1" x14ac:dyDescent="0.3">
      <c r="A53" s="22" t="s">
        <v>108</v>
      </c>
      <c r="B53" s="78">
        <v>650</v>
      </c>
      <c r="C53" s="36" t="s">
        <v>152</v>
      </c>
      <c r="D53" s="37" t="s">
        <v>147</v>
      </c>
      <c r="E53" s="38" t="s">
        <v>147</v>
      </c>
      <c r="F53" s="38">
        <v>0</v>
      </c>
      <c r="G53" s="37" t="s">
        <v>148</v>
      </c>
      <c r="H53" s="37" t="s">
        <v>149</v>
      </c>
      <c r="I53" s="57">
        <f>I54+I59+I62</f>
        <v>8105</v>
      </c>
      <c r="J53" s="57"/>
    </row>
    <row r="54" spans="1:10" ht="15.75" thickBot="1" x14ac:dyDescent="0.3">
      <c r="A54" s="26" t="s">
        <v>109</v>
      </c>
      <c r="B54" s="79">
        <v>650</v>
      </c>
      <c r="C54" s="39" t="s">
        <v>152</v>
      </c>
      <c r="D54" s="40" t="s">
        <v>146</v>
      </c>
      <c r="E54" s="41" t="s">
        <v>147</v>
      </c>
      <c r="F54" s="41">
        <v>0</v>
      </c>
      <c r="G54" s="40" t="s">
        <v>148</v>
      </c>
      <c r="H54" s="40" t="s">
        <v>149</v>
      </c>
      <c r="I54" s="58">
        <f>I55+I57</f>
        <v>4569</v>
      </c>
      <c r="J54" s="58"/>
    </row>
    <row r="55" spans="1:10" ht="60.75" thickBot="1" x14ac:dyDescent="0.3">
      <c r="A55" s="25" t="s">
        <v>112</v>
      </c>
      <c r="B55" s="80">
        <v>650</v>
      </c>
      <c r="C55" s="42" t="s">
        <v>152</v>
      </c>
      <c r="D55" s="43" t="s">
        <v>146</v>
      </c>
      <c r="E55" s="34" t="s">
        <v>159</v>
      </c>
      <c r="F55" s="44">
        <v>1</v>
      </c>
      <c r="G55" s="43">
        <v>5604</v>
      </c>
      <c r="H55" s="43" t="s">
        <v>149</v>
      </c>
      <c r="I55" s="59">
        <f>I56</f>
        <v>4000</v>
      </c>
      <c r="J55" s="59"/>
    </row>
    <row r="56" spans="1:10" ht="15.75" thickBot="1" x14ac:dyDescent="0.3">
      <c r="A56" s="61" t="s">
        <v>208</v>
      </c>
      <c r="B56" s="80">
        <v>650</v>
      </c>
      <c r="C56" s="42" t="s">
        <v>152</v>
      </c>
      <c r="D56" s="43" t="s">
        <v>146</v>
      </c>
      <c r="E56" s="34" t="s">
        <v>159</v>
      </c>
      <c r="F56" s="44">
        <v>1</v>
      </c>
      <c r="G56" s="43">
        <v>5604</v>
      </c>
      <c r="H56" s="43" t="s">
        <v>205</v>
      </c>
      <c r="I56" s="59">
        <v>4000</v>
      </c>
      <c r="J56" s="59"/>
    </row>
    <row r="57" spans="1:10" ht="24.75" thickBot="1" x14ac:dyDescent="0.3">
      <c r="A57" s="25" t="s">
        <v>301</v>
      </c>
      <c r="B57" s="80" t="s">
        <v>212</v>
      </c>
      <c r="C57" s="42" t="s">
        <v>152</v>
      </c>
      <c r="D57" s="43" t="s">
        <v>146</v>
      </c>
      <c r="E57" s="34" t="s">
        <v>159</v>
      </c>
      <c r="F57" s="44" t="s">
        <v>153</v>
      </c>
      <c r="G57" s="43" t="s">
        <v>298</v>
      </c>
      <c r="H57" s="43" t="s">
        <v>149</v>
      </c>
      <c r="I57" s="59">
        <f>I58</f>
        <v>569</v>
      </c>
      <c r="J57" s="59"/>
    </row>
    <row r="58" spans="1:10" ht="15.75" thickBot="1" x14ac:dyDescent="0.3">
      <c r="A58" s="61" t="s">
        <v>208</v>
      </c>
      <c r="B58" s="80" t="s">
        <v>212</v>
      </c>
      <c r="C58" s="42" t="s">
        <v>152</v>
      </c>
      <c r="D58" s="43" t="s">
        <v>146</v>
      </c>
      <c r="E58" s="34" t="s">
        <v>159</v>
      </c>
      <c r="F58" s="44" t="s">
        <v>153</v>
      </c>
      <c r="G58" s="43" t="s">
        <v>298</v>
      </c>
      <c r="H58" s="43" t="s">
        <v>205</v>
      </c>
      <c r="I58" s="59">
        <v>569</v>
      </c>
      <c r="J58" s="59"/>
    </row>
    <row r="59" spans="1:10" ht="15.75" thickBot="1" x14ac:dyDescent="0.3">
      <c r="A59" s="23" t="s">
        <v>113</v>
      </c>
      <c r="B59" s="79">
        <v>650</v>
      </c>
      <c r="C59" s="39" t="s">
        <v>152</v>
      </c>
      <c r="D59" s="40" t="s">
        <v>158</v>
      </c>
      <c r="E59" s="41" t="s">
        <v>147</v>
      </c>
      <c r="F59" s="41">
        <v>0</v>
      </c>
      <c r="G59" s="40" t="s">
        <v>148</v>
      </c>
      <c r="H59" s="40" t="s">
        <v>149</v>
      </c>
      <c r="I59" s="58">
        <f>I60</f>
        <v>3168</v>
      </c>
      <c r="J59" s="58"/>
    </row>
    <row r="60" spans="1:10" ht="36.75" thickBot="1" x14ac:dyDescent="0.3">
      <c r="A60" s="25" t="s">
        <v>116</v>
      </c>
      <c r="B60" s="80">
        <v>650</v>
      </c>
      <c r="C60" s="42" t="s">
        <v>152</v>
      </c>
      <c r="D60" s="43" t="s">
        <v>158</v>
      </c>
      <c r="E60" s="34">
        <v>18</v>
      </c>
      <c r="F60" s="44">
        <v>6</v>
      </c>
      <c r="G60" s="43">
        <v>2108</v>
      </c>
      <c r="H60" s="43" t="s">
        <v>149</v>
      </c>
      <c r="I60" s="59">
        <f>I61</f>
        <v>3168</v>
      </c>
      <c r="J60" s="59"/>
    </row>
    <row r="61" spans="1:10" ht="15.75" thickBot="1" x14ac:dyDescent="0.3">
      <c r="A61" s="25" t="s">
        <v>211</v>
      </c>
      <c r="B61" s="80">
        <v>650</v>
      </c>
      <c r="C61" s="42" t="s">
        <v>152</v>
      </c>
      <c r="D61" s="43" t="s">
        <v>158</v>
      </c>
      <c r="E61" s="34">
        <v>18</v>
      </c>
      <c r="F61" s="44">
        <v>6</v>
      </c>
      <c r="G61" s="43">
        <v>2108</v>
      </c>
      <c r="H61" s="43" t="s">
        <v>200</v>
      </c>
      <c r="I61" s="59">
        <v>3168</v>
      </c>
      <c r="J61" s="59"/>
    </row>
    <row r="62" spans="1:10" ht="15.75" thickBot="1" x14ac:dyDescent="0.3">
      <c r="A62" s="23" t="s">
        <v>117</v>
      </c>
      <c r="B62" s="79">
        <v>650</v>
      </c>
      <c r="C62" s="39" t="s">
        <v>152</v>
      </c>
      <c r="D62" s="40">
        <v>10</v>
      </c>
      <c r="E62" s="41" t="s">
        <v>147</v>
      </c>
      <c r="F62" s="41">
        <v>0</v>
      </c>
      <c r="G62" s="40" t="s">
        <v>148</v>
      </c>
      <c r="H62" s="40" t="s">
        <v>149</v>
      </c>
      <c r="I62" s="58">
        <f>I63</f>
        <v>368</v>
      </c>
      <c r="J62" s="58"/>
    </row>
    <row r="63" spans="1:10" ht="15.75" thickBot="1" x14ac:dyDescent="0.3">
      <c r="A63" s="25" t="s">
        <v>120</v>
      </c>
      <c r="B63" s="80">
        <v>650</v>
      </c>
      <c r="C63" s="42" t="s">
        <v>152</v>
      </c>
      <c r="D63" s="43">
        <v>10</v>
      </c>
      <c r="E63" s="34">
        <v>17</v>
      </c>
      <c r="F63" s="34">
        <v>1</v>
      </c>
      <c r="G63" s="43">
        <v>2128</v>
      </c>
      <c r="H63" s="43" t="s">
        <v>149</v>
      </c>
      <c r="I63" s="59">
        <f>I64</f>
        <v>368</v>
      </c>
      <c r="J63" s="59"/>
    </row>
    <row r="64" spans="1:10" ht="24.75" thickBot="1" x14ac:dyDescent="0.3">
      <c r="A64" s="24" t="s">
        <v>210</v>
      </c>
      <c r="B64" s="80">
        <v>650</v>
      </c>
      <c r="C64" s="42" t="s">
        <v>152</v>
      </c>
      <c r="D64" s="43">
        <v>10</v>
      </c>
      <c r="E64" s="34">
        <v>17</v>
      </c>
      <c r="F64" s="34">
        <v>1</v>
      </c>
      <c r="G64" s="43">
        <v>2128</v>
      </c>
      <c r="H64" s="43" t="s">
        <v>207</v>
      </c>
      <c r="I64" s="59">
        <v>368</v>
      </c>
      <c r="J64" s="59"/>
    </row>
    <row r="65" spans="1:10" ht="15.75" thickBot="1" x14ac:dyDescent="0.3">
      <c r="A65" s="22" t="s">
        <v>121</v>
      </c>
      <c r="B65" s="78">
        <v>650</v>
      </c>
      <c r="C65" s="36" t="s">
        <v>160</v>
      </c>
      <c r="D65" s="37" t="s">
        <v>147</v>
      </c>
      <c r="E65" s="38" t="s">
        <v>147</v>
      </c>
      <c r="F65" s="38">
        <v>0</v>
      </c>
      <c r="G65" s="37" t="s">
        <v>148</v>
      </c>
      <c r="H65" s="37" t="s">
        <v>149</v>
      </c>
      <c r="I65" s="57">
        <f>I66+I71+I78</f>
        <v>7695.4</v>
      </c>
      <c r="J65" s="57"/>
    </row>
    <row r="66" spans="1:10" ht="15.75" thickBot="1" x14ac:dyDescent="0.3">
      <c r="A66" s="23" t="s">
        <v>122</v>
      </c>
      <c r="B66" s="79">
        <v>650</v>
      </c>
      <c r="C66" s="39" t="s">
        <v>160</v>
      </c>
      <c r="D66" s="40" t="s">
        <v>146</v>
      </c>
      <c r="E66" s="41" t="s">
        <v>147</v>
      </c>
      <c r="F66" s="41">
        <v>0</v>
      </c>
      <c r="G66" s="40" t="s">
        <v>148</v>
      </c>
      <c r="H66" s="40" t="s">
        <v>149</v>
      </c>
      <c r="I66" s="58">
        <f>I67+I69</f>
        <v>1827.5</v>
      </c>
      <c r="J66" s="58"/>
    </row>
    <row r="67" spans="1:10" ht="48.75" thickBot="1" x14ac:dyDescent="0.3">
      <c r="A67" s="25" t="s">
        <v>178</v>
      </c>
      <c r="B67" s="80">
        <v>650</v>
      </c>
      <c r="C67" s="42" t="s">
        <v>160</v>
      </c>
      <c r="D67" s="43" t="s">
        <v>146</v>
      </c>
      <c r="E67" s="34" t="s">
        <v>175</v>
      </c>
      <c r="F67" s="34" t="s">
        <v>163</v>
      </c>
      <c r="G67" s="43" t="s">
        <v>176</v>
      </c>
      <c r="H67" s="43" t="s">
        <v>149</v>
      </c>
      <c r="I67" s="59">
        <f>I68</f>
        <v>468</v>
      </c>
      <c r="J67" s="59"/>
    </row>
    <row r="68" spans="1:10" ht="15.75" thickBot="1" x14ac:dyDescent="0.3">
      <c r="A68" s="25" t="s">
        <v>211</v>
      </c>
      <c r="B68" s="80">
        <v>650</v>
      </c>
      <c r="C68" s="42" t="s">
        <v>160</v>
      </c>
      <c r="D68" s="43" t="s">
        <v>146</v>
      </c>
      <c r="E68" s="34" t="s">
        <v>175</v>
      </c>
      <c r="F68" s="34" t="s">
        <v>163</v>
      </c>
      <c r="G68" s="43" t="s">
        <v>176</v>
      </c>
      <c r="H68" s="43" t="s">
        <v>200</v>
      </c>
      <c r="I68" s="59">
        <v>468</v>
      </c>
      <c r="J68" s="59"/>
    </row>
    <row r="69" spans="1:10" ht="48.75" thickBot="1" x14ac:dyDescent="0.3">
      <c r="A69" s="25" t="s">
        <v>125</v>
      </c>
      <c r="B69" s="80">
        <v>650</v>
      </c>
      <c r="C69" s="42" t="s">
        <v>160</v>
      </c>
      <c r="D69" s="43" t="s">
        <v>146</v>
      </c>
      <c r="E69" s="34">
        <v>12</v>
      </c>
      <c r="F69" s="44">
        <v>4</v>
      </c>
      <c r="G69" s="43">
        <v>2108</v>
      </c>
      <c r="H69" s="43" t="s">
        <v>149</v>
      </c>
      <c r="I69" s="59">
        <f>I70</f>
        <v>1359.5</v>
      </c>
      <c r="J69" s="59"/>
    </row>
    <row r="70" spans="1:10" ht="36.75" thickBot="1" x14ac:dyDescent="0.3">
      <c r="A70" s="25" t="s">
        <v>126</v>
      </c>
      <c r="B70" s="80">
        <v>650</v>
      </c>
      <c r="C70" s="42" t="s">
        <v>160</v>
      </c>
      <c r="D70" s="43" t="s">
        <v>146</v>
      </c>
      <c r="E70" s="34">
        <v>12</v>
      </c>
      <c r="F70" s="44">
        <v>4</v>
      </c>
      <c r="G70" s="43">
        <v>2108</v>
      </c>
      <c r="H70" s="43">
        <v>810</v>
      </c>
      <c r="I70" s="59">
        <v>1359.5</v>
      </c>
      <c r="J70" s="59"/>
    </row>
    <row r="71" spans="1:10" ht="15.75" thickBot="1" x14ac:dyDescent="0.3">
      <c r="A71" s="23" t="s">
        <v>127</v>
      </c>
      <c r="B71" s="79">
        <v>650</v>
      </c>
      <c r="C71" s="39" t="s">
        <v>160</v>
      </c>
      <c r="D71" s="40" t="s">
        <v>150</v>
      </c>
      <c r="E71" s="41" t="s">
        <v>147</v>
      </c>
      <c r="F71" s="41">
        <v>0</v>
      </c>
      <c r="G71" s="40" t="s">
        <v>148</v>
      </c>
      <c r="H71" s="40" t="s">
        <v>149</v>
      </c>
      <c r="I71" s="58">
        <f>I72+I74+I76</f>
        <v>4024.9</v>
      </c>
      <c r="J71" s="58"/>
    </row>
    <row r="72" spans="1:10" ht="48.75" thickBot="1" x14ac:dyDescent="0.3">
      <c r="A72" s="25" t="s">
        <v>178</v>
      </c>
      <c r="B72" s="80" t="s">
        <v>212</v>
      </c>
      <c r="C72" s="42" t="s">
        <v>160</v>
      </c>
      <c r="D72" s="43" t="s">
        <v>150</v>
      </c>
      <c r="E72" s="34" t="s">
        <v>175</v>
      </c>
      <c r="F72" s="34" t="s">
        <v>153</v>
      </c>
      <c r="G72" s="43" t="s">
        <v>176</v>
      </c>
      <c r="H72" s="43" t="s">
        <v>149</v>
      </c>
      <c r="I72" s="59">
        <f>I73</f>
        <v>500</v>
      </c>
      <c r="J72" s="59"/>
    </row>
    <row r="73" spans="1:10" ht="15.75" thickBot="1" x14ac:dyDescent="0.3">
      <c r="A73" s="25" t="s">
        <v>211</v>
      </c>
      <c r="B73" s="80" t="s">
        <v>212</v>
      </c>
      <c r="C73" s="42" t="s">
        <v>160</v>
      </c>
      <c r="D73" s="43" t="s">
        <v>150</v>
      </c>
      <c r="E73" s="34" t="s">
        <v>175</v>
      </c>
      <c r="F73" s="34" t="s">
        <v>153</v>
      </c>
      <c r="G73" s="43" t="s">
        <v>176</v>
      </c>
      <c r="H73" s="43" t="s">
        <v>200</v>
      </c>
      <c r="I73" s="59">
        <v>500</v>
      </c>
      <c r="J73" s="59"/>
    </row>
    <row r="74" spans="1:10" ht="48.75" thickBot="1" x14ac:dyDescent="0.3">
      <c r="A74" s="25" t="s">
        <v>178</v>
      </c>
      <c r="B74" s="80" t="s">
        <v>212</v>
      </c>
      <c r="C74" s="42" t="s">
        <v>160</v>
      </c>
      <c r="D74" s="43" t="s">
        <v>150</v>
      </c>
      <c r="E74" s="34" t="s">
        <v>175</v>
      </c>
      <c r="F74" s="34" t="s">
        <v>153</v>
      </c>
      <c r="G74" s="43" t="s">
        <v>164</v>
      </c>
      <c r="H74" s="43" t="s">
        <v>149</v>
      </c>
      <c r="I74" s="59">
        <f>I75</f>
        <v>14.6</v>
      </c>
      <c r="J74" s="58"/>
    </row>
    <row r="75" spans="1:10" ht="24.75" thickBot="1" x14ac:dyDescent="0.3">
      <c r="A75" s="24" t="s">
        <v>214</v>
      </c>
      <c r="B75" s="80" t="s">
        <v>212</v>
      </c>
      <c r="C75" s="42" t="s">
        <v>160</v>
      </c>
      <c r="D75" s="43" t="s">
        <v>150</v>
      </c>
      <c r="E75" s="34" t="s">
        <v>175</v>
      </c>
      <c r="F75" s="34" t="s">
        <v>153</v>
      </c>
      <c r="G75" s="43" t="s">
        <v>164</v>
      </c>
      <c r="H75" s="43" t="s">
        <v>213</v>
      </c>
      <c r="I75" s="59">
        <v>14.6</v>
      </c>
      <c r="J75" s="58"/>
    </row>
    <row r="76" spans="1:10" ht="48.75" thickBot="1" x14ac:dyDescent="0.3">
      <c r="A76" s="25" t="s">
        <v>125</v>
      </c>
      <c r="B76" s="80">
        <v>650</v>
      </c>
      <c r="C76" s="42" t="s">
        <v>160</v>
      </c>
      <c r="D76" s="43" t="s">
        <v>150</v>
      </c>
      <c r="E76" s="34">
        <v>12</v>
      </c>
      <c r="F76" s="44">
        <v>4</v>
      </c>
      <c r="G76" s="43">
        <v>2108</v>
      </c>
      <c r="H76" s="43" t="s">
        <v>149</v>
      </c>
      <c r="I76" s="60">
        <f>I77</f>
        <v>3510.3</v>
      </c>
      <c r="J76" s="60"/>
    </row>
    <row r="77" spans="1:10" ht="36.75" thickBot="1" x14ac:dyDescent="0.3">
      <c r="A77" s="25" t="s">
        <v>126</v>
      </c>
      <c r="B77" s="80">
        <v>650</v>
      </c>
      <c r="C77" s="42" t="s">
        <v>160</v>
      </c>
      <c r="D77" s="43" t="s">
        <v>150</v>
      </c>
      <c r="E77" s="34">
        <v>12</v>
      </c>
      <c r="F77" s="44">
        <v>4</v>
      </c>
      <c r="G77" s="43">
        <v>2108</v>
      </c>
      <c r="H77" s="43">
        <v>810</v>
      </c>
      <c r="I77" s="60">
        <v>3510.3</v>
      </c>
      <c r="J77" s="60"/>
    </row>
    <row r="78" spans="1:10" ht="15.75" thickBot="1" x14ac:dyDescent="0.3">
      <c r="A78" s="23" t="s">
        <v>128</v>
      </c>
      <c r="B78" s="79">
        <v>650</v>
      </c>
      <c r="C78" s="39" t="s">
        <v>160</v>
      </c>
      <c r="D78" s="40" t="s">
        <v>155</v>
      </c>
      <c r="E78" s="41" t="s">
        <v>147</v>
      </c>
      <c r="F78" s="41">
        <v>0</v>
      </c>
      <c r="G78" s="40" t="s">
        <v>148</v>
      </c>
      <c r="H78" s="40" t="s">
        <v>149</v>
      </c>
      <c r="I78" s="58">
        <f>I81+I85+I83</f>
        <v>1843</v>
      </c>
      <c r="J78" s="58"/>
    </row>
    <row r="79" spans="1:10" ht="36.75" hidden="1" thickBot="1" x14ac:dyDescent="0.3">
      <c r="A79" s="25" t="s">
        <v>131</v>
      </c>
      <c r="B79" s="78">
        <v>650</v>
      </c>
      <c r="C79" s="42" t="s">
        <v>160</v>
      </c>
      <c r="D79" s="43" t="s">
        <v>155</v>
      </c>
      <c r="E79" s="34" t="s">
        <v>161</v>
      </c>
      <c r="F79" s="44">
        <v>5</v>
      </c>
      <c r="G79" s="43">
        <v>2108</v>
      </c>
      <c r="H79" s="43" t="s">
        <v>149</v>
      </c>
      <c r="I79" s="60">
        <f>I80</f>
        <v>0</v>
      </c>
      <c r="J79" s="60"/>
    </row>
    <row r="80" spans="1:10" ht="15.75" hidden="1" thickBot="1" x14ac:dyDescent="0.3">
      <c r="A80" s="25" t="s">
        <v>211</v>
      </c>
      <c r="B80" s="78">
        <v>650</v>
      </c>
      <c r="C80" s="42" t="s">
        <v>160</v>
      </c>
      <c r="D80" s="43" t="s">
        <v>155</v>
      </c>
      <c r="E80" s="34" t="s">
        <v>161</v>
      </c>
      <c r="F80" s="44">
        <v>5</v>
      </c>
      <c r="G80" s="43">
        <v>2108</v>
      </c>
      <c r="H80" s="43" t="s">
        <v>200</v>
      </c>
      <c r="I80" s="60">
        <v>0</v>
      </c>
      <c r="J80" s="60"/>
    </row>
    <row r="81" spans="1:10" ht="48.75" thickBot="1" x14ac:dyDescent="0.3">
      <c r="A81" s="25" t="s">
        <v>178</v>
      </c>
      <c r="B81" s="80">
        <v>650</v>
      </c>
      <c r="C81" s="42" t="s">
        <v>160</v>
      </c>
      <c r="D81" s="43" t="s">
        <v>155</v>
      </c>
      <c r="E81" s="34" t="s">
        <v>175</v>
      </c>
      <c r="F81" s="44" t="s">
        <v>163</v>
      </c>
      <c r="G81" s="43" t="s">
        <v>176</v>
      </c>
      <c r="H81" s="43" t="s">
        <v>149</v>
      </c>
      <c r="I81" s="60">
        <f>I82</f>
        <v>600</v>
      </c>
      <c r="J81" s="60"/>
    </row>
    <row r="82" spans="1:10" ht="24.75" thickBot="1" x14ac:dyDescent="0.3">
      <c r="A82" s="24" t="s">
        <v>214</v>
      </c>
      <c r="B82" s="80">
        <v>650</v>
      </c>
      <c r="C82" s="42" t="s">
        <v>160</v>
      </c>
      <c r="D82" s="43" t="s">
        <v>155</v>
      </c>
      <c r="E82" s="34" t="s">
        <v>175</v>
      </c>
      <c r="F82" s="44" t="s">
        <v>163</v>
      </c>
      <c r="G82" s="43" t="s">
        <v>176</v>
      </c>
      <c r="H82" s="43" t="s">
        <v>213</v>
      </c>
      <c r="I82" s="60">
        <v>600</v>
      </c>
      <c r="J82" s="60"/>
    </row>
    <row r="83" spans="1:10" ht="48.75" hidden="1" thickBot="1" x14ac:dyDescent="0.3">
      <c r="A83" s="25" t="s">
        <v>125</v>
      </c>
      <c r="B83" s="80" t="s">
        <v>212</v>
      </c>
      <c r="C83" s="42" t="s">
        <v>160</v>
      </c>
      <c r="D83" s="43" t="s">
        <v>155</v>
      </c>
      <c r="E83" s="34" t="s">
        <v>175</v>
      </c>
      <c r="F83" s="44" t="s">
        <v>170</v>
      </c>
      <c r="G83" s="43" t="s">
        <v>176</v>
      </c>
      <c r="H83" s="43" t="s">
        <v>149</v>
      </c>
      <c r="I83" s="60">
        <f>I84</f>
        <v>0</v>
      </c>
      <c r="J83" s="60"/>
    </row>
    <row r="84" spans="1:10" ht="15.75" hidden="1" thickBot="1" x14ac:dyDescent="0.3">
      <c r="A84" s="25" t="s">
        <v>211</v>
      </c>
      <c r="B84" s="80" t="s">
        <v>212</v>
      </c>
      <c r="C84" s="42" t="s">
        <v>160</v>
      </c>
      <c r="D84" s="43" t="s">
        <v>155</v>
      </c>
      <c r="E84" s="34" t="s">
        <v>175</v>
      </c>
      <c r="F84" s="44" t="s">
        <v>170</v>
      </c>
      <c r="G84" s="43" t="s">
        <v>176</v>
      </c>
      <c r="H84" s="43" t="s">
        <v>200</v>
      </c>
      <c r="I84" s="60">
        <v>0</v>
      </c>
      <c r="J84" s="60"/>
    </row>
    <row r="85" spans="1:10" ht="36.75" thickBot="1" x14ac:dyDescent="0.3">
      <c r="A85" s="25" t="s">
        <v>132</v>
      </c>
      <c r="B85" s="80">
        <v>650</v>
      </c>
      <c r="C85" s="42" t="s">
        <v>160</v>
      </c>
      <c r="D85" s="43" t="s">
        <v>155</v>
      </c>
      <c r="E85" s="34">
        <v>18</v>
      </c>
      <c r="F85" s="34">
        <v>6</v>
      </c>
      <c r="G85" s="43">
        <v>2108</v>
      </c>
      <c r="H85" s="43" t="s">
        <v>149</v>
      </c>
      <c r="I85" s="60">
        <f>I86</f>
        <v>1243</v>
      </c>
      <c r="J85" s="60"/>
    </row>
    <row r="86" spans="1:10" ht="15.75" thickBot="1" x14ac:dyDescent="0.3">
      <c r="A86" s="25" t="s">
        <v>211</v>
      </c>
      <c r="B86" s="80">
        <v>650</v>
      </c>
      <c r="C86" s="42" t="s">
        <v>160</v>
      </c>
      <c r="D86" s="43" t="s">
        <v>155</v>
      </c>
      <c r="E86" s="34">
        <v>18</v>
      </c>
      <c r="F86" s="34">
        <v>6</v>
      </c>
      <c r="G86" s="43">
        <v>2108</v>
      </c>
      <c r="H86" s="43" t="s">
        <v>200</v>
      </c>
      <c r="I86" s="60">
        <v>1243</v>
      </c>
      <c r="J86" s="60"/>
    </row>
    <row r="87" spans="1:10" ht="15.75" thickBot="1" x14ac:dyDescent="0.3">
      <c r="A87" s="27" t="s">
        <v>134</v>
      </c>
      <c r="B87" s="78">
        <v>650</v>
      </c>
      <c r="C87" s="48">
        <v>10</v>
      </c>
      <c r="D87" s="49" t="s">
        <v>147</v>
      </c>
      <c r="E87" s="50" t="s">
        <v>147</v>
      </c>
      <c r="F87" s="50">
        <v>0</v>
      </c>
      <c r="G87" s="49" t="s">
        <v>148</v>
      </c>
      <c r="H87" s="49" t="s">
        <v>149</v>
      </c>
      <c r="I87" s="57">
        <f>I88</f>
        <v>180</v>
      </c>
      <c r="J87" s="57"/>
    </row>
    <row r="88" spans="1:10" ht="15.75" thickBot="1" x14ac:dyDescent="0.3">
      <c r="A88" s="28" t="s">
        <v>135</v>
      </c>
      <c r="B88" s="79">
        <v>650</v>
      </c>
      <c r="C88" s="51">
        <v>10</v>
      </c>
      <c r="D88" s="52" t="s">
        <v>146</v>
      </c>
      <c r="E88" s="53" t="s">
        <v>147</v>
      </c>
      <c r="F88" s="53">
        <v>0</v>
      </c>
      <c r="G88" s="52" t="s">
        <v>148</v>
      </c>
      <c r="H88" s="52" t="s">
        <v>149</v>
      </c>
      <c r="I88" s="58">
        <f>I89</f>
        <v>180</v>
      </c>
      <c r="J88" s="58"/>
    </row>
    <row r="89" spans="1:10" ht="60.75" thickBot="1" x14ac:dyDescent="0.3">
      <c r="A89" s="25" t="s">
        <v>180</v>
      </c>
      <c r="B89" s="80">
        <v>650</v>
      </c>
      <c r="C89" s="54">
        <v>10</v>
      </c>
      <c r="D89" s="55" t="s">
        <v>146</v>
      </c>
      <c r="E89" s="56" t="s">
        <v>169</v>
      </c>
      <c r="F89" s="56" t="s">
        <v>170</v>
      </c>
      <c r="G89" s="55" t="s">
        <v>176</v>
      </c>
      <c r="H89" s="55" t="s">
        <v>149</v>
      </c>
      <c r="I89" s="59">
        <f>I90</f>
        <v>180</v>
      </c>
      <c r="J89" s="59"/>
    </row>
    <row r="90" spans="1:10" ht="15.75" thickBot="1" x14ac:dyDescent="0.3">
      <c r="A90" s="29" t="s">
        <v>215</v>
      </c>
      <c r="B90" s="80">
        <v>650</v>
      </c>
      <c r="C90" s="54">
        <v>10</v>
      </c>
      <c r="D90" s="55" t="s">
        <v>146</v>
      </c>
      <c r="E90" s="56" t="s">
        <v>169</v>
      </c>
      <c r="F90" s="56" t="s">
        <v>170</v>
      </c>
      <c r="G90" s="55" t="s">
        <v>176</v>
      </c>
      <c r="H90" s="55" t="s">
        <v>216</v>
      </c>
      <c r="I90" s="59">
        <v>180</v>
      </c>
      <c r="J90" s="59"/>
    </row>
    <row r="91" spans="1:10" ht="36.75" thickBot="1" x14ac:dyDescent="0.3">
      <c r="A91" s="27" t="s">
        <v>138</v>
      </c>
      <c r="B91" s="78">
        <v>650</v>
      </c>
      <c r="C91" s="48">
        <v>14</v>
      </c>
      <c r="D91" s="49" t="s">
        <v>147</v>
      </c>
      <c r="E91" s="50" t="s">
        <v>147</v>
      </c>
      <c r="F91" s="50">
        <v>0</v>
      </c>
      <c r="G91" s="49" t="s">
        <v>148</v>
      </c>
      <c r="H91" s="49" t="s">
        <v>149</v>
      </c>
      <c r="I91" s="57">
        <f>I92</f>
        <v>28.2</v>
      </c>
      <c r="J91" s="57"/>
    </row>
    <row r="92" spans="1:10" ht="15.75" thickBot="1" x14ac:dyDescent="0.3">
      <c r="A92" s="28" t="s">
        <v>139</v>
      </c>
      <c r="B92" s="79">
        <v>650</v>
      </c>
      <c r="C92" s="51" t="s">
        <v>190</v>
      </c>
      <c r="D92" s="52" t="s">
        <v>155</v>
      </c>
      <c r="E92" s="53" t="s">
        <v>147</v>
      </c>
      <c r="F92" s="53" t="s">
        <v>151</v>
      </c>
      <c r="G92" s="52" t="s">
        <v>148</v>
      </c>
      <c r="H92" s="52" t="s">
        <v>149</v>
      </c>
      <c r="I92" s="58">
        <f>I93</f>
        <v>28.2</v>
      </c>
      <c r="J92" s="58"/>
    </row>
    <row r="93" spans="1:10" ht="15.75" thickBot="1" x14ac:dyDescent="0.3">
      <c r="A93" s="30" t="s">
        <v>140</v>
      </c>
      <c r="B93" s="80">
        <v>650</v>
      </c>
      <c r="C93" s="54">
        <v>14</v>
      </c>
      <c r="D93" s="55" t="s">
        <v>155</v>
      </c>
      <c r="E93" s="56">
        <v>20</v>
      </c>
      <c r="F93" s="56">
        <v>2</v>
      </c>
      <c r="G93" s="55">
        <v>7080</v>
      </c>
      <c r="H93" s="55" t="s">
        <v>149</v>
      </c>
      <c r="I93" s="60">
        <f>I94</f>
        <v>28.2</v>
      </c>
      <c r="J93" s="60"/>
    </row>
    <row r="94" spans="1:10" ht="15.75" thickBot="1" x14ac:dyDescent="0.3">
      <c r="A94" s="30" t="s">
        <v>217</v>
      </c>
      <c r="B94" s="80">
        <v>650</v>
      </c>
      <c r="C94" s="54">
        <v>14</v>
      </c>
      <c r="D94" s="55" t="s">
        <v>155</v>
      </c>
      <c r="E94" s="56">
        <v>20</v>
      </c>
      <c r="F94" s="56">
        <v>2</v>
      </c>
      <c r="G94" s="55">
        <v>7080</v>
      </c>
      <c r="H94" s="55">
        <v>540</v>
      </c>
      <c r="I94" s="60">
        <v>28.2</v>
      </c>
      <c r="J94" s="60"/>
    </row>
    <row r="95" spans="1:10" ht="15.75" thickBot="1" x14ac:dyDescent="0.3">
      <c r="A95" s="28" t="s">
        <v>143</v>
      </c>
      <c r="B95" s="52"/>
      <c r="C95" s="55"/>
      <c r="D95" s="55"/>
      <c r="E95" s="55"/>
      <c r="F95" s="55"/>
      <c r="G95" s="55"/>
      <c r="H95" s="55"/>
      <c r="I95" s="58">
        <f>I13+I41+I46+I53+I65+I87+I91</f>
        <v>49759.799999999996</v>
      </c>
      <c r="J95" s="58">
        <f>J13+J41+J46+J53+J65+J87+J91</f>
        <v>900</v>
      </c>
    </row>
  </sheetData>
  <mergeCells count="9">
    <mergeCell ref="A1:A4"/>
    <mergeCell ref="F1:I5"/>
    <mergeCell ref="A6:I6"/>
    <mergeCell ref="A8:I8"/>
    <mergeCell ref="A9:A10"/>
    <mergeCell ref="C9:C10"/>
    <mergeCell ref="D9:D10"/>
    <mergeCell ref="E9:G9"/>
    <mergeCell ref="H9:H10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Приложение 14</vt:lpstr>
      <vt:lpstr>Приложение 15</vt:lpstr>
      <vt:lpstr>Приложение 19</vt:lpstr>
      <vt:lpstr>Приложение 20</vt:lpstr>
      <vt:lpstr>Приложение 21</vt:lpstr>
      <vt:lpstr>Приложение 22</vt:lpstr>
      <vt:lpstr>Приложение 23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2015-01-12T06:36:57Z</cp:lastPrinted>
  <dcterms:created xsi:type="dcterms:W3CDTF">2014-11-05T03:19:02Z</dcterms:created>
  <dcterms:modified xsi:type="dcterms:W3CDTF">2015-08-03T04:53:15Z</dcterms:modified>
</cp:coreProperties>
</file>