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120" windowWidth="29040" windowHeight="15285" tabRatio="984" activeTab="8"/>
  </bookViews>
  <sheets>
    <sheet name="Приложение 1" sheetId="1" r:id="rId1"/>
    <sheet name="Приложение 2" sheetId="22" r:id="rId2"/>
    <sheet name="Приложение 3" sheetId="3" r:id="rId3"/>
    <sheet name="Приложение 4" sheetId="23" r:id="rId4"/>
    <sheet name="Приложение 5" sheetId="5" r:id="rId5"/>
    <sheet name="Приложение 6" sheetId="24" r:id="rId6"/>
    <sheet name="Приложение 7" sheetId="7" r:id="rId7"/>
    <sheet name="Приложение 8" sheetId="25" r:id="rId8"/>
    <sheet name="Приложение 9 " sheetId="31" r:id="rId9"/>
    <sheet name="Приложение 10" sheetId="32" r:id="rId10"/>
    <sheet name="Приложение 11" sheetId="17" r:id="rId11"/>
    <sheet name="Приложение 12" sheetId="27" r:id="rId12"/>
    <sheet name="Приложение 13" sheetId="15" r:id="rId13"/>
    <sheet name="Приложение 14" sheetId="19" r:id="rId14"/>
    <sheet name="Приложение 15" sheetId="29" r:id="rId15"/>
    <sheet name="Приложение 16" sheetId="21" r:id="rId16"/>
    <sheet name="Приложение 17" sheetId="30" r:id="rId17"/>
  </sheets>
  <definedNames>
    <definedName name="_xlnm._FilterDatabase" localSheetId="9" hidden="1">'Приложение 10'!$A$8:$L$176</definedName>
    <definedName name="_xlnm._FilterDatabase" localSheetId="2" hidden="1">'Приложение 3'!$7:$198</definedName>
    <definedName name="_xlnm._FilterDatabase" localSheetId="3" hidden="1">'Приложение 4'!$A$8:$J$175</definedName>
    <definedName name="_xlnm._FilterDatabase" localSheetId="4" hidden="1">'Приложение 5'!$A$7:$G$159</definedName>
    <definedName name="_xlnm._FilterDatabase" localSheetId="5" hidden="1">'Приложение 6'!$A$7:$H$160</definedName>
    <definedName name="_xlnm._FilterDatabase" localSheetId="7" hidden="1">'Приложение 8'!$A$1:$E$39</definedName>
    <definedName name="_xlnm._FilterDatabase" localSheetId="8" hidden="1">'Приложение 9 '!$A$1:$K$201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27" l="1"/>
  <c r="C9" i="27"/>
  <c r="C23" i="17"/>
  <c r="C22" i="17"/>
  <c r="C9" i="17"/>
  <c r="M176" i="32" l="1"/>
  <c r="K176" i="32"/>
  <c r="M58" i="32"/>
  <c r="M57" i="32" s="1"/>
  <c r="M56" i="32" s="1"/>
  <c r="M55" i="32" s="1"/>
  <c r="M9" i="32" s="1"/>
  <c r="M59" i="32"/>
  <c r="M67" i="32"/>
  <c r="M66" i="32" s="1"/>
  <c r="M65" i="32" s="1"/>
  <c r="M64" i="32" s="1"/>
  <c r="M63" i="32" s="1"/>
  <c r="M62" i="32" s="1"/>
  <c r="M61" i="32" s="1"/>
  <c r="K61" i="32"/>
  <c r="K59" i="32"/>
  <c r="K58" i="32" s="1"/>
  <c r="K57" i="32" s="1"/>
  <c r="K56" i="32" s="1"/>
  <c r="K55" i="32" s="1"/>
  <c r="K66" i="32"/>
  <c r="K65" i="32" s="1"/>
  <c r="K64" i="32" s="1"/>
  <c r="K63" i="32" s="1"/>
  <c r="K62" i="32" s="1"/>
  <c r="K67" i="32"/>
  <c r="L9" i="32"/>
  <c r="J9" i="32"/>
  <c r="L174" i="32"/>
  <c r="L173" i="32" s="1"/>
  <c r="L172" i="32" s="1"/>
  <c r="L171" i="32" s="1"/>
  <c r="L170" i="32" s="1"/>
  <c r="L169" i="32" s="1"/>
  <c r="J174" i="32"/>
  <c r="J173" i="32" s="1"/>
  <c r="J172" i="32" s="1"/>
  <c r="J171" i="32" s="1"/>
  <c r="J170" i="32" s="1"/>
  <c r="J169" i="32" s="1"/>
  <c r="L167" i="32"/>
  <c r="L166" i="32" s="1"/>
  <c r="L165" i="32" s="1"/>
  <c r="L164" i="32" s="1"/>
  <c r="L163" i="32" s="1"/>
  <c r="L162" i="32" s="1"/>
  <c r="J167" i="32"/>
  <c r="J166" i="32" s="1"/>
  <c r="J165" i="32" s="1"/>
  <c r="J164" i="32" s="1"/>
  <c r="J163" i="32" s="1"/>
  <c r="J162" i="32" s="1"/>
  <c r="L160" i="32"/>
  <c r="L159" i="32" s="1"/>
  <c r="L158" i="32" s="1"/>
  <c r="J160" i="32"/>
  <c r="J159" i="32" s="1"/>
  <c r="J158" i="32" s="1"/>
  <c r="L156" i="32"/>
  <c r="L155" i="32" s="1"/>
  <c r="L154" i="32" s="1"/>
  <c r="J156" i="32"/>
  <c r="J155" i="32" s="1"/>
  <c r="J154" i="32" s="1"/>
  <c r="L150" i="32"/>
  <c r="L149" i="32" s="1"/>
  <c r="L148" i="32" s="1"/>
  <c r="L147" i="32" s="1"/>
  <c r="J150" i="32"/>
  <c r="J149" i="32" s="1"/>
  <c r="J148" i="32" s="1"/>
  <c r="J147" i="32" s="1"/>
  <c r="L145" i="32"/>
  <c r="L144" i="32" s="1"/>
  <c r="L143" i="32" s="1"/>
  <c r="L142" i="32" s="1"/>
  <c r="J145" i="32"/>
  <c r="J144" i="32" s="1"/>
  <c r="J143" i="32" s="1"/>
  <c r="J142" i="32" s="1"/>
  <c r="L140" i="32"/>
  <c r="L139" i="32" s="1"/>
  <c r="L135" i="32" s="1"/>
  <c r="L134" i="32" s="1"/>
  <c r="L133" i="32" s="1"/>
  <c r="L132" i="32" s="1"/>
  <c r="J140" i="32"/>
  <c r="J139" i="32" s="1"/>
  <c r="L137" i="32"/>
  <c r="L136" i="32" s="1"/>
  <c r="J137" i="32"/>
  <c r="J136" i="32" s="1"/>
  <c r="L130" i="32"/>
  <c r="L129" i="32" s="1"/>
  <c r="L128" i="32" s="1"/>
  <c r="L127" i="32" s="1"/>
  <c r="J130" i="32"/>
  <c r="J129" i="32" s="1"/>
  <c r="J128" i="32" s="1"/>
  <c r="J127" i="32" s="1"/>
  <c r="L125" i="32"/>
  <c r="L124" i="32" s="1"/>
  <c r="L123" i="32" s="1"/>
  <c r="L122" i="32" s="1"/>
  <c r="L121" i="32" s="1"/>
  <c r="J125" i="32"/>
  <c r="J124" i="32" s="1"/>
  <c r="J123" i="32" s="1"/>
  <c r="J122" i="32" s="1"/>
  <c r="J121" i="32" s="1"/>
  <c r="L117" i="32"/>
  <c r="L116" i="32" s="1"/>
  <c r="L115" i="32" s="1"/>
  <c r="L114" i="32" s="1"/>
  <c r="J117" i="32"/>
  <c r="J116" i="32" s="1"/>
  <c r="J115" i="32" s="1"/>
  <c r="J114" i="32" s="1"/>
  <c r="L112" i="32"/>
  <c r="L111" i="32" s="1"/>
  <c r="L110" i="32" s="1"/>
  <c r="L109" i="32" s="1"/>
  <c r="L108" i="32" s="1"/>
  <c r="J112" i="32"/>
  <c r="J111" i="32" s="1"/>
  <c r="J110" i="32" s="1"/>
  <c r="J109" i="32" s="1"/>
  <c r="J108" i="32" s="1"/>
  <c r="L106" i="32"/>
  <c r="L105" i="32" s="1"/>
  <c r="L104" i="32" s="1"/>
  <c r="L103" i="32" s="1"/>
  <c r="L102" i="32" s="1"/>
  <c r="J106" i="32"/>
  <c r="J105" i="32" s="1"/>
  <c r="J104" i="32" s="1"/>
  <c r="J103" i="32" s="1"/>
  <c r="J102" i="32" s="1"/>
  <c r="L100" i="32"/>
  <c r="L99" i="32" s="1"/>
  <c r="J100" i="32"/>
  <c r="J99" i="32" s="1"/>
  <c r="L97" i="32"/>
  <c r="L96" i="32" s="1"/>
  <c r="J97" i="32"/>
  <c r="J96" i="32" s="1"/>
  <c r="L93" i="32"/>
  <c r="L92" i="32" s="1"/>
  <c r="J93" i="32"/>
  <c r="J92" i="32" s="1"/>
  <c r="L90" i="32"/>
  <c r="L89" i="32" s="1"/>
  <c r="J90" i="32"/>
  <c r="J89" i="32" s="1"/>
  <c r="L83" i="32"/>
  <c r="L82" i="32" s="1"/>
  <c r="J83" i="32"/>
  <c r="J82" i="32" s="1"/>
  <c r="L80" i="32"/>
  <c r="L79" i="32" s="1"/>
  <c r="L78" i="32" s="1"/>
  <c r="L77" i="32" s="1"/>
  <c r="L76" i="32" s="1"/>
  <c r="L75" i="32" s="1"/>
  <c r="J80" i="32"/>
  <c r="J79" i="32" s="1"/>
  <c r="J78" i="32" s="1"/>
  <c r="J77" i="32" s="1"/>
  <c r="J76" i="32" s="1"/>
  <c r="J75" i="32" s="1"/>
  <c r="L73" i="32"/>
  <c r="L72" i="32" s="1"/>
  <c r="L71" i="32" s="1"/>
  <c r="L70" i="32" s="1"/>
  <c r="L69" i="32" s="1"/>
  <c r="J73" i="32"/>
  <c r="J72" i="32" s="1"/>
  <c r="J71" i="32" s="1"/>
  <c r="J70" i="32" s="1"/>
  <c r="J69" i="32" s="1"/>
  <c r="L67" i="32"/>
  <c r="L66" i="32" s="1"/>
  <c r="L65" i="32" s="1"/>
  <c r="L64" i="32" s="1"/>
  <c r="L63" i="32" s="1"/>
  <c r="L62" i="32" s="1"/>
  <c r="J67" i="32"/>
  <c r="J66" i="32" s="1"/>
  <c r="J65" i="32" s="1"/>
  <c r="J64" i="32" s="1"/>
  <c r="J63" i="32" s="1"/>
  <c r="J62" i="32" s="1"/>
  <c r="L59" i="32"/>
  <c r="L58" i="32" s="1"/>
  <c r="L57" i="32" s="1"/>
  <c r="L56" i="32" s="1"/>
  <c r="L55" i="32" s="1"/>
  <c r="J59" i="32"/>
  <c r="J58" i="32" s="1"/>
  <c r="J57" i="32" s="1"/>
  <c r="J56" i="32" s="1"/>
  <c r="J55" i="32" s="1"/>
  <c r="L53" i="32"/>
  <c r="L52" i="32" s="1"/>
  <c r="L51" i="32" s="1"/>
  <c r="L50" i="32" s="1"/>
  <c r="L49" i="32" s="1"/>
  <c r="J53" i="32"/>
  <c r="J52" i="32" s="1"/>
  <c r="J51" i="32" s="1"/>
  <c r="J50" i="32" s="1"/>
  <c r="J49" i="32" s="1"/>
  <c r="L47" i="32"/>
  <c r="L46" i="32" s="1"/>
  <c r="L45" i="32" s="1"/>
  <c r="L44" i="32" s="1"/>
  <c r="L43" i="32" s="1"/>
  <c r="J47" i="32"/>
  <c r="J46" i="32" s="1"/>
  <c r="J45" i="32" s="1"/>
  <c r="J44" i="32" s="1"/>
  <c r="J43" i="32" s="1"/>
  <c r="L41" i="32"/>
  <c r="J41" i="32"/>
  <c r="L39" i="32"/>
  <c r="J39" i="32"/>
  <c r="L37" i="32"/>
  <c r="J37" i="32"/>
  <c r="L31" i="32"/>
  <c r="L30" i="32" s="1"/>
  <c r="L29" i="32" s="1"/>
  <c r="L28" i="32" s="1"/>
  <c r="L27" i="32" s="1"/>
  <c r="J31" i="32"/>
  <c r="J30" i="32" s="1"/>
  <c r="J29" i="32" s="1"/>
  <c r="J28" i="32" s="1"/>
  <c r="J27" i="32" s="1"/>
  <c r="L25" i="32"/>
  <c r="J25" i="32"/>
  <c r="L23" i="32"/>
  <c r="J23" i="32"/>
  <c r="L21" i="32"/>
  <c r="J21" i="32"/>
  <c r="L15" i="32"/>
  <c r="L14" i="32" s="1"/>
  <c r="L13" i="32" s="1"/>
  <c r="L12" i="32" s="1"/>
  <c r="L11" i="32" s="1"/>
  <c r="J15" i="32"/>
  <c r="J14" i="32" s="1"/>
  <c r="J13" i="32" s="1"/>
  <c r="J12" i="32" s="1"/>
  <c r="J11" i="32" s="1"/>
  <c r="K8" i="31"/>
  <c r="J8" i="31"/>
  <c r="K77" i="31"/>
  <c r="K76" i="31" s="1"/>
  <c r="K75" i="31" s="1"/>
  <c r="K74" i="31" s="1"/>
  <c r="K73" i="31" s="1"/>
  <c r="K72" i="31" s="1"/>
  <c r="K71" i="31" s="1"/>
  <c r="K69" i="31"/>
  <c r="K68" i="31" s="1"/>
  <c r="K67" i="31" s="1"/>
  <c r="K66" i="31" s="1"/>
  <c r="K65" i="31" s="1"/>
  <c r="J197" i="31"/>
  <c r="J196" i="31" s="1"/>
  <c r="J195" i="31" s="1"/>
  <c r="J194" i="31" s="1"/>
  <c r="J193" i="31" s="1"/>
  <c r="J192" i="31" s="1"/>
  <c r="J190" i="31"/>
  <c r="J189" i="31" s="1"/>
  <c r="J188" i="31" s="1"/>
  <c r="J187" i="31" s="1"/>
  <c r="J186" i="31" s="1"/>
  <c r="J185" i="31" s="1"/>
  <c r="J183" i="31"/>
  <c r="J182" i="31" s="1"/>
  <c r="J181" i="31" s="1"/>
  <c r="J179" i="31"/>
  <c r="J178" i="31" s="1"/>
  <c r="J177" i="31" s="1"/>
  <c r="J173" i="31"/>
  <c r="J172" i="31" s="1"/>
  <c r="J171" i="31" s="1"/>
  <c r="J170" i="31" s="1"/>
  <c r="J168" i="31"/>
  <c r="J167" i="31"/>
  <c r="J166" i="31" s="1"/>
  <c r="J165" i="31" s="1"/>
  <c r="J163" i="31"/>
  <c r="J162" i="31"/>
  <c r="J161" i="31"/>
  <c r="J160" i="31" s="1"/>
  <c r="J156" i="31"/>
  <c r="J155" i="31" s="1"/>
  <c r="J154" i="31" s="1"/>
  <c r="J153" i="31" s="1"/>
  <c r="J151" i="31"/>
  <c r="J150" i="31" s="1"/>
  <c r="J149" i="31" s="1"/>
  <c r="J148" i="31" s="1"/>
  <c r="J147" i="31" s="1"/>
  <c r="J146" i="31" s="1"/>
  <c r="J143" i="31"/>
  <c r="J142" i="31"/>
  <c r="J140" i="31"/>
  <c r="J139" i="31" s="1"/>
  <c r="J135" i="31"/>
  <c r="J134" i="31" s="1"/>
  <c r="J132" i="31"/>
  <c r="J131" i="31"/>
  <c r="J130" i="31" s="1"/>
  <c r="J129" i="31" s="1"/>
  <c r="J126" i="31"/>
  <c r="J125" i="31" s="1"/>
  <c r="J124" i="31" s="1"/>
  <c r="J123" i="31" s="1"/>
  <c r="J122" i="31" s="1"/>
  <c r="J120" i="31"/>
  <c r="J119" i="31" s="1"/>
  <c r="J118" i="31" s="1"/>
  <c r="J116" i="31"/>
  <c r="J115" i="31" s="1"/>
  <c r="J114" i="31" s="1"/>
  <c r="J110" i="31"/>
  <c r="J109" i="31" s="1"/>
  <c r="J107" i="31"/>
  <c r="J106" i="31"/>
  <c r="J103" i="31"/>
  <c r="J102" i="31"/>
  <c r="J98" i="31" s="1"/>
  <c r="J100" i="31"/>
  <c r="J99" i="31" s="1"/>
  <c r="J93" i="31"/>
  <c r="J92" i="31"/>
  <c r="J90" i="31"/>
  <c r="J89" i="31" s="1"/>
  <c r="J88" i="31" s="1"/>
  <c r="J87" i="31" s="1"/>
  <c r="J86" i="31" s="1"/>
  <c r="J85" i="31" s="1"/>
  <c r="J83" i="31"/>
  <c r="J82" i="31"/>
  <c r="J81" i="31"/>
  <c r="J80" i="31" s="1"/>
  <c r="J79" i="31" s="1"/>
  <c r="J77" i="31"/>
  <c r="J76" i="31" s="1"/>
  <c r="J75" i="31" s="1"/>
  <c r="J74" i="31" s="1"/>
  <c r="J73" i="31" s="1"/>
  <c r="J72" i="31" s="1"/>
  <c r="J69" i="31"/>
  <c r="J68" i="31"/>
  <c r="J67" i="31"/>
  <c r="J66" i="31" s="1"/>
  <c r="J65" i="31" s="1"/>
  <c r="J63" i="31"/>
  <c r="J62" i="31"/>
  <c r="J61" i="31" s="1"/>
  <c r="J60" i="31" s="1"/>
  <c r="J59" i="31" s="1"/>
  <c r="J57" i="31"/>
  <c r="J55" i="31"/>
  <c r="J52" i="31" s="1"/>
  <c r="J51" i="31" s="1"/>
  <c r="J50" i="31" s="1"/>
  <c r="J53" i="31"/>
  <c r="J47" i="31"/>
  <c r="J46" i="31"/>
  <c r="J45" i="31" s="1"/>
  <c r="J44" i="31" s="1"/>
  <c r="J43" i="31" s="1"/>
  <c r="J41" i="31"/>
  <c r="J40" i="31" s="1"/>
  <c r="J39" i="31" s="1"/>
  <c r="J38" i="31" s="1"/>
  <c r="J37" i="31" s="1"/>
  <c r="J35" i="31"/>
  <c r="J34" i="31" s="1"/>
  <c r="J33" i="31" s="1"/>
  <c r="J32" i="31" s="1"/>
  <c r="J30" i="31"/>
  <c r="J29" i="31" s="1"/>
  <c r="J28" i="31" s="1"/>
  <c r="J27" i="31" s="1"/>
  <c r="J24" i="31"/>
  <c r="J22" i="31"/>
  <c r="J20" i="31"/>
  <c r="J14" i="31"/>
  <c r="J13" i="31" s="1"/>
  <c r="J12" i="31" s="1"/>
  <c r="J11" i="31" s="1"/>
  <c r="J10" i="31" s="1"/>
  <c r="I11" i="23"/>
  <c r="G157" i="5"/>
  <c r="G156" i="5" s="1"/>
  <c r="J113" i="23"/>
  <c r="I113" i="23"/>
  <c r="J108" i="23"/>
  <c r="I108" i="23"/>
  <c r="J9" i="23"/>
  <c r="I9" i="23"/>
  <c r="I139" i="3"/>
  <c r="I138" i="3" s="1"/>
  <c r="K9" i="32" l="1"/>
  <c r="J88" i="32"/>
  <c r="J120" i="32"/>
  <c r="J135" i="32"/>
  <c r="J134" i="32" s="1"/>
  <c r="J133" i="32" s="1"/>
  <c r="J132" i="32" s="1"/>
  <c r="L120" i="32"/>
  <c r="L20" i="32"/>
  <c r="L19" i="32" s="1"/>
  <c r="L18" i="32" s="1"/>
  <c r="L17" i="32" s="1"/>
  <c r="L36" i="32"/>
  <c r="L35" i="32" s="1"/>
  <c r="L34" i="32" s="1"/>
  <c r="L33" i="32" s="1"/>
  <c r="L10" i="32" s="1"/>
  <c r="L95" i="32"/>
  <c r="J61" i="32"/>
  <c r="L88" i="32"/>
  <c r="L87" i="32" s="1"/>
  <c r="L86" i="32" s="1"/>
  <c r="L85" i="32" s="1"/>
  <c r="L153" i="32"/>
  <c r="L152" i="32" s="1"/>
  <c r="L119" i="32" s="1"/>
  <c r="J20" i="32"/>
  <c r="J19" i="32" s="1"/>
  <c r="J18" i="32" s="1"/>
  <c r="J17" i="32" s="1"/>
  <c r="J36" i="32"/>
  <c r="J35" i="32" s="1"/>
  <c r="J34" i="32" s="1"/>
  <c r="J33" i="32" s="1"/>
  <c r="J10" i="32" s="1"/>
  <c r="L61" i="32"/>
  <c r="J95" i="32"/>
  <c r="J153" i="32"/>
  <c r="J152" i="32" s="1"/>
  <c r="J159" i="31"/>
  <c r="J158" i="31" s="1"/>
  <c r="J145" i="31" s="1"/>
  <c r="J176" i="31"/>
  <c r="J175" i="31" s="1"/>
  <c r="J19" i="31"/>
  <c r="J18" i="31" s="1"/>
  <c r="J17" i="31" s="1"/>
  <c r="J16" i="31" s="1"/>
  <c r="J138" i="31"/>
  <c r="J137" i="31" s="1"/>
  <c r="J128" i="31" s="1"/>
  <c r="J49" i="31"/>
  <c r="J105" i="31"/>
  <c r="J97" i="31" s="1"/>
  <c r="J96" i="31" s="1"/>
  <c r="J113" i="31"/>
  <c r="J112" i="31" s="1"/>
  <c r="J26" i="31"/>
  <c r="J71" i="31"/>
  <c r="D22" i="27"/>
  <c r="C22" i="27"/>
  <c r="D9" i="27"/>
  <c r="D34" i="27"/>
  <c r="C34" i="27"/>
  <c r="D23" i="27"/>
  <c r="C34" i="17"/>
  <c r="XFD7" i="3"/>
  <c r="XFD8" i="23"/>
  <c r="J119" i="32" l="1"/>
  <c r="J87" i="32"/>
  <c r="J86" i="32" s="1"/>
  <c r="J85" i="32" s="1"/>
  <c r="J176" i="32" s="1"/>
  <c r="L176" i="32"/>
  <c r="J9" i="31"/>
  <c r="J199" i="31" s="1"/>
  <c r="J95" i="31"/>
  <c r="C13" i="30"/>
  <c r="B13" i="30"/>
  <c r="B13" i="21"/>
  <c r="I115" i="3"/>
  <c r="I114" i="3" s="1"/>
  <c r="I113" i="3" s="1"/>
  <c r="D12" i="7"/>
  <c r="G143" i="5"/>
  <c r="G142" i="5" s="1"/>
  <c r="G134" i="5"/>
  <c r="G133" i="5" s="1"/>
  <c r="G114" i="5"/>
  <c r="G113" i="5" s="1"/>
  <c r="H78" i="24"/>
  <c r="H77" i="24" s="1"/>
  <c r="G78" i="24"/>
  <c r="G77" i="24" s="1"/>
  <c r="H69" i="24"/>
  <c r="H68" i="24" s="1"/>
  <c r="G69" i="24"/>
  <c r="G68" i="24" s="1"/>
  <c r="G66" i="5"/>
  <c r="G65" i="5" s="1"/>
  <c r="J136" i="23"/>
  <c r="J135" i="23" s="1"/>
  <c r="I136" i="23"/>
  <c r="I135" i="23" s="1"/>
  <c r="J99" i="23"/>
  <c r="J98" i="23" s="1"/>
  <c r="I99" i="23"/>
  <c r="I98" i="23" s="1"/>
  <c r="I40" i="3"/>
  <c r="I39" i="3" s="1"/>
  <c r="I38" i="3" s="1"/>
  <c r="I37" i="3" s="1"/>
  <c r="I36" i="3" s="1"/>
  <c r="I131" i="3" l="1"/>
  <c r="I130" i="3" s="1"/>
  <c r="I109" i="3"/>
  <c r="I108" i="3" s="1"/>
  <c r="D33" i="22" l="1"/>
  <c r="C33" i="22"/>
  <c r="C32" i="1"/>
  <c r="E24" i="25" l="1"/>
  <c r="D24" i="25"/>
  <c r="H154" i="24" l="1"/>
  <c r="G154" i="24"/>
  <c r="G153" i="24" s="1"/>
  <c r="H152" i="24"/>
  <c r="H151" i="24" s="1"/>
  <c r="H150" i="24" s="1"/>
  <c r="G151" i="24"/>
  <c r="G150" i="24" s="1"/>
  <c r="H38" i="24"/>
  <c r="G38" i="24"/>
  <c r="H36" i="24"/>
  <c r="G36" i="24"/>
  <c r="H27" i="24"/>
  <c r="G27" i="24"/>
  <c r="H25" i="24"/>
  <c r="G25" i="24"/>
  <c r="G131" i="5"/>
  <c r="G130" i="5" s="1"/>
  <c r="G129" i="5" s="1"/>
  <c r="G149" i="24" l="1"/>
  <c r="G148" i="24" s="1"/>
  <c r="H149" i="24"/>
  <c r="H148" i="24" s="1"/>
  <c r="G35" i="5"/>
  <c r="G33" i="5"/>
  <c r="G22" i="5"/>
  <c r="C13" i="15" l="1"/>
  <c r="H140" i="24" l="1"/>
  <c r="H139" i="24" s="1"/>
  <c r="G140" i="24"/>
  <c r="G139" i="24" s="1"/>
  <c r="G20" i="5"/>
  <c r="G24" i="5"/>
  <c r="G27" i="5"/>
  <c r="G26" i="5" s="1"/>
  <c r="I89" i="23"/>
  <c r="J89" i="23"/>
  <c r="D14" i="22"/>
  <c r="C14" i="22"/>
  <c r="C13" i="1"/>
  <c r="H14" i="24" l="1"/>
  <c r="H13" i="24" s="1"/>
  <c r="G14" i="24"/>
  <c r="G13" i="24" s="1"/>
  <c r="C9" i="30" l="1"/>
  <c r="B9" i="30"/>
  <c r="B9" i="21"/>
  <c r="E35" i="25"/>
  <c r="D35" i="25"/>
  <c r="D37" i="25"/>
  <c r="E37" i="25"/>
  <c r="E33" i="25"/>
  <c r="D33" i="25"/>
  <c r="D35" i="7"/>
  <c r="H97" i="24"/>
  <c r="H96" i="24" s="1"/>
  <c r="H95" i="24" s="1"/>
  <c r="G97" i="24"/>
  <c r="G96" i="24" s="1"/>
  <c r="G95" i="24" s="1"/>
  <c r="H75" i="24"/>
  <c r="H74" i="24" s="1"/>
  <c r="H73" i="24" s="1"/>
  <c r="G75" i="24"/>
  <c r="G74" i="24" s="1"/>
  <c r="G73" i="24" s="1"/>
  <c r="H62" i="24"/>
  <c r="H61" i="24" s="1"/>
  <c r="G62" i="24"/>
  <c r="G61" i="24" s="1"/>
  <c r="H54" i="24"/>
  <c r="H53" i="24" s="1"/>
  <c r="H52" i="24" s="1"/>
  <c r="H51" i="24" s="1"/>
  <c r="G54" i="24"/>
  <c r="G53" i="24" s="1"/>
  <c r="G52" i="24" s="1"/>
  <c r="G51" i="24" s="1"/>
  <c r="G154" i="5"/>
  <c r="G153" i="5" s="1"/>
  <c r="G59" i="5"/>
  <c r="G58" i="5" s="1"/>
  <c r="G56" i="5"/>
  <c r="G31" i="5"/>
  <c r="J166" i="23"/>
  <c r="J165" i="23" s="1"/>
  <c r="J164" i="23" s="1"/>
  <c r="J163" i="23" s="1"/>
  <c r="J162" i="23" s="1"/>
  <c r="J161" i="23" s="1"/>
  <c r="I166" i="23"/>
  <c r="I165" i="23" s="1"/>
  <c r="I164" i="23" s="1"/>
  <c r="I163" i="23" s="1"/>
  <c r="I162" i="23" s="1"/>
  <c r="I161" i="23" s="1"/>
  <c r="I149" i="23"/>
  <c r="I148" i="23" s="1"/>
  <c r="I147" i="23" s="1"/>
  <c r="I146" i="23" s="1"/>
  <c r="J139" i="23"/>
  <c r="J138" i="23" s="1"/>
  <c r="J134" i="23" s="1"/>
  <c r="I139" i="23"/>
  <c r="I138" i="23" s="1"/>
  <c r="I134" i="23" s="1"/>
  <c r="I133" i="23" s="1"/>
  <c r="J116" i="23"/>
  <c r="J115" i="23" s="1"/>
  <c r="J114" i="23" s="1"/>
  <c r="I116" i="23"/>
  <c r="I115" i="23" s="1"/>
  <c r="I114" i="23" s="1"/>
  <c r="D36" i="22"/>
  <c r="D31" i="22"/>
  <c r="D27" i="22"/>
  <c r="D25" i="22"/>
  <c r="D19" i="22"/>
  <c r="D10" i="22"/>
  <c r="D9" i="22" s="1"/>
  <c r="C36" i="22"/>
  <c r="C31" i="22"/>
  <c r="C27" i="22"/>
  <c r="C25" i="22"/>
  <c r="C19" i="22"/>
  <c r="C10" i="22"/>
  <c r="C9" i="22" s="1"/>
  <c r="D8" i="22" l="1"/>
  <c r="C8" i="22"/>
  <c r="C30" i="22"/>
  <c r="D30" i="22"/>
  <c r="C18" i="1"/>
  <c r="C38" i="22" l="1"/>
  <c r="D38" i="22"/>
  <c r="C7" i="30" l="1"/>
  <c r="B7" i="30"/>
  <c r="B18" i="30" s="1"/>
  <c r="B7" i="21"/>
  <c r="E20" i="25" l="1"/>
  <c r="D20" i="25"/>
  <c r="E12" i="25"/>
  <c r="D12" i="25"/>
  <c r="D22" i="7"/>
  <c r="H158" i="24"/>
  <c r="H157" i="24" s="1"/>
  <c r="H156" i="24" s="1"/>
  <c r="H147" i="24" s="1"/>
  <c r="G158" i="24"/>
  <c r="G157" i="24" s="1"/>
  <c r="G156" i="24" s="1"/>
  <c r="G147" i="24" s="1"/>
  <c r="H145" i="24"/>
  <c r="H144" i="24" s="1"/>
  <c r="H143" i="24" s="1"/>
  <c r="H142" i="24" s="1"/>
  <c r="G145" i="24"/>
  <c r="G144" i="24" s="1"/>
  <c r="G143" i="24" s="1"/>
  <c r="G142" i="24" s="1"/>
  <c r="H137" i="24"/>
  <c r="H136" i="24" s="1"/>
  <c r="H135" i="24" s="1"/>
  <c r="H134" i="24" s="1"/>
  <c r="G137" i="24"/>
  <c r="G136" i="24" s="1"/>
  <c r="G135" i="24" s="1"/>
  <c r="G134" i="24" s="1"/>
  <c r="H132" i="24"/>
  <c r="H131" i="24" s="1"/>
  <c r="H130" i="24" s="1"/>
  <c r="H129" i="24" s="1"/>
  <c r="G132" i="24"/>
  <c r="G131" i="24" s="1"/>
  <c r="G130" i="24" s="1"/>
  <c r="G129" i="24" s="1"/>
  <c r="H127" i="24"/>
  <c r="H126" i="24" s="1"/>
  <c r="H125" i="24" s="1"/>
  <c r="G127" i="24"/>
  <c r="G126" i="24" s="1"/>
  <c r="G125" i="24" s="1"/>
  <c r="H123" i="24"/>
  <c r="H122" i="24" s="1"/>
  <c r="G123" i="24"/>
  <c r="G122" i="24" s="1"/>
  <c r="H120" i="24"/>
  <c r="H119" i="24" s="1"/>
  <c r="G120" i="24"/>
  <c r="G119" i="24" s="1"/>
  <c r="H115" i="24"/>
  <c r="H114" i="24" s="1"/>
  <c r="H113" i="24" s="1"/>
  <c r="H112" i="24" s="1"/>
  <c r="G115" i="24"/>
  <c r="G114" i="24" s="1"/>
  <c r="G113" i="24" s="1"/>
  <c r="G112" i="24" s="1"/>
  <c r="H110" i="24"/>
  <c r="H109" i="24" s="1"/>
  <c r="G110" i="24"/>
  <c r="G109" i="24" s="1"/>
  <c r="H107" i="24"/>
  <c r="H106" i="24" s="1"/>
  <c r="G107" i="24"/>
  <c r="G106" i="24" s="1"/>
  <c r="H103" i="24"/>
  <c r="H102" i="24" s="1"/>
  <c r="H101" i="24" s="1"/>
  <c r="G103" i="24"/>
  <c r="G102" i="24" s="1"/>
  <c r="G101" i="24" s="1"/>
  <c r="H93" i="24"/>
  <c r="H92" i="24" s="1"/>
  <c r="H91" i="24" s="1"/>
  <c r="H90" i="24" s="1"/>
  <c r="G93" i="24"/>
  <c r="G92" i="24" s="1"/>
  <c r="G91" i="24" s="1"/>
  <c r="G90" i="24" s="1"/>
  <c r="H88" i="24"/>
  <c r="H87" i="24" s="1"/>
  <c r="H86" i="24" s="1"/>
  <c r="H85" i="24" s="1"/>
  <c r="G88" i="24"/>
  <c r="G87" i="24" s="1"/>
  <c r="G86" i="24" s="1"/>
  <c r="G85" i="24" s="1"/>
  <c r="H83" i="24"/>
  <c r="H82" i="24" s="1"/>
  <c r="H81" i="24" s="1"/>
  <c r="H80" i="24" s="1"/>
  <c r="G83" i="24"/>
  <c r="G82" i="24" s="1"/>
  <c r="G81" i="24" s="1"/>
  <c r="G80" i="24" s="1"/>
  <c r="H66" i="24"/>
  <c r="H65" i="24" s="1"/>
  <c r="H64" i="24" s="1"/>
  <c r="G66" i="24"/>
  <c r="G65" i="24" s="1"/>
  <c r="G64" i="24" s="1"/>
  <c r="H59" i="24"/>
  <c r="H58" i="24" s="1"/>
  <c r="G59" i="24"/>
  <c r="G58" i="24" s="1"/>
  <c r="G57" i="24" s="1"/>
  <c r="H49" i="24"/>
  <c r="H48" i="24" s="1"/>
  <c r="H47" i="24" s="1"/>
  <c r="G49" i="24"/>
  <c r="G48" i="24" s="1"/>
  <c r="G47" i="24" s="1"/>
  <c r="H45" i="24"/>
  <c r="H44" i="24" s="1"/>
  <c r="H43" i="24" s="1"/>
  <c r="G45" i="24"/>
  <c r="G44" i="24" s="1"/>
  <c r="G43" i="24" s="1"/>
  <c r="H41" i="24"/>
  <c r="H40" i="24" s="1"/>
  <c r="G41" i="24"/>
  <c r="G40" i="24" s="1"/>
  <c r="H34" i="24"/>
  <c r="H33" i="24" s="1"/>
  <c r="G34" i="24"/>
  <c r="G33" i="24" s="1"/>
  <c r="H30" i="24"/>
  <c r="H29" i="24" s="1"/>
  <c r="G30" i="24"/>
  <c r="G29" i="24" s="1"/>
  <c r="H23" i="24"/>
  <c r="G23" i="24"/>
  <c r="H18" i="24"/>
  <c r="H17" i="24" s="1"/>
  <c r="H16" i="24" s="1"/>
  <c r="G18" i="24"/>
  <c r="G17" i="24" s="1"/>
  <c r="G16" i="24" s="1"/>
  <c r="H11" i="24"/>
  <c r="H10" i="24" s="1"/>
  <c r="H9" i="24" s="1"/>
  <c r="G11" i="24"/>
  <c r="G10" i="24" s="1"/>
  <c r="G9" i="24" s="1"/>
  <c r="G150" i="5"/>
  <c r="G149" i="5" s="1"/>
  <c r="G148" i="5" s="1"/>
  <c r="G146" i="5"/>
  <c r="G145" i="5" s="1"/>
  <c r="G141" i="5" s="1"/>
  <c r="G138" i="5"/>
  <c r="G137" i="5" s="1"/>
  <c r="G136" i="5" s="1"/>
  <c r="G128" i="5" s="1"/>
  <c r="G126" i="5"/>
  <c r="G125" i="5" s="1"/>
  <c r="G124" i="5" s="1"/>
  <c r="G123" i="5" s="1"/>
  <c r="G121" i="5"/>
  <c r="G120" i="5" s="1"/>
  <c r="G119" i="5" s="1"/>
  <c r="G117" i="5"/>
  <c r="G116" i="5" s="1"/>
  <c r="G112" i="5" s="1"/>
  <c r="G109" i="5"/>
  <c r="G108" i="5" s="1"/>
  <c r="G107" i="5" s="1"/>
  <c r="G106" i="5" s="1"/>
  <c r="G104" i="5"/>
  <c r="G103" i="5" s="1"/>
  <c r="G101" i="5"/>
  <c r="G100" i="5" s="1"/>
  <c r="G97" i="5"/>
  <c r="G96" i="5" s="1"/>
  <c r="G95" i="5" s="1"/>
  <c r="G91" i="5"/>
  <c r="G90" i="5" s="1"/>
  <c r="G89" i="5" s="1"/>
  <c r="G87" i="5"/>
  <c r="G86" i="5" s="1"/>
  <c r="G85" i="5" s="1"/>
  <c r="G82" i="5"/>
  <c r="G81" i="5" s="1"/>
  <c r="G80" i="5" s="1"/>
  <c r="G79" i="5" s="1"/>
  <c r="G77" i="5"/>
  <c r="G76" i="5" s="1"/>
  <c r="G75" i="5" s="1"/>
  <c r="G74" i="5" s="1"/>
  <c r="G140" i="5" l="1"/>
  <c r="G84" i="5"/>
  <c r="G72" i="24"/>
  <c r="G71" i="24" s="1"/>
  <c r="G105" i="24"/>
  <c r="G100" i="24" s="1"/>
  <c r="G99" i="24" s="1"/>
  <c r="H72" i="24"/>
  <c r="H71" i="24" s="1"/>
  <c r="H105" i="24"/>
  <c r="H100" i="24" s="1"/>
  <c r="H99" i="24" s="1"/>
  <c r="H32" i="24"/>
  <c r="G32" i="24"/>
  <c r="G99" i="5"/>
  <c r="G94" i="5" s="1"/>
  <c r="G93" i="5" s="1"/>
  <c r="G8" i="24"/>
  <c r="G111" i="5"/>
  <c r="G152" i="5"/>
  <c r="G22" i="24"/>
  <c r="G21" i="24" s="1"/>
  <c r="H118" i="24"/>
  <c r="H117" i="24" s="1"/>
  <c r="H22" i="24"/>
  <c r="H21" i="24" s="1"/>
  <c r="G118" i="24"/>
  <c r="G117" i="24" s="1"/>
  <c r="G56" i="24"/>
  <c r="C18" i="30"/>
  <c r="H57" i="24"/>
  <c r="H56" i="24" s="1"/>
  <c r="H8" i="24"/>
  <c r="G72" i="5"/>
  <c r="G71" i="5" s="1"/>
  <c r="G70" i="5" s="1"/>
  <c r="G63" i="5"/>
  <c r="G62" i="5" s="1"/>
  <c r="G55" i="5"/>
  <c r="G51" i="5"/>
  <c r="G50" i="5" s="1"/>
  <c r="G49" i="5" s="1"/>
  <c r="G48" i="5" s="1"/>
  <c r="G46" i="5"/>
  <c r="G45" i="5" s="1"/>
  <c r="G44" i="5" s="1"/>
  <c r="G42" i="5"/>
  <c r="G41" i="5" s="1"/>
  <c r="G40" i="5" s="1"/>
  <c r="G38" i="5"/>
  <c r="G37" i="5" s="1"/>
  <c r="G15" i="5"/>
  <c r="G14" i="5" s="1"/>
  <c r="G13" i="5" s="1"/>
  <c r="G11" i="5"/>
  <c r="G10" i="5" s="1"/>
  <c r="G9" i="5" s="1"/>
  <c r="J52" i="23"/>
  <c r="J51" i="23" s="1"/>
  <c r="J50" i="23" s="1"/>
  <c r="J49" i="23" s="1"/>
  <c r="J48" i="23" s="1"/>
  <c r="I52" i="23"/>
  <c r="I51" i="23" s="1"/>
  <c r="I50" i="23" s="1"/>
  <c r="I49" i="23" s="1"/>
  <c r="I48" i="23" s="1"/>
  <c r="G8" i="5" l="1"/>
  <c r="H20" i="24"/>
  <c r="H160" i="24" s="1"/>
  <c r="G20" i="24"/>
  <c r="G160" i="24" s="1"/>
  <c r="G69" i="5"/>
  <c r="G68" i="5" s="1"/>
  <c r="G61" i="5"/>
  <c r="G30" i="5"/>
  <c r="G29" i="5" s="1"/>
  <c r="G54" i="5"/>
  <c r="G19" i="5"/>
  <c r="G18" i="5" s="1"/>
  <c r="J173" i="23"/>
  <c r="J172" i="23" s="1"/>
  <c r="J171" i="23" s="1"/>
  <c r="J170" i="23" s="1"/>
  <c r="J169" i="23" s="1"/>
  <c r="J168" i="23" s="1"/>
  <c r="J159" i="23"/>
  <c r="J158" i="23" s="1"/>
  <c r="J157" i="23" s="1"/>
  <c r="J155" i="23"/>
  <c r="J154" i="23" s="1"/>
  <c r="J153" i="23" s="1"/>
  <c r="J149" i="23"/>
  <c r="J148" i="23" s="1"/>
  <c r="J147" i="23" s="1"/>
  <c r="J146" i="23" s="1"/>
  <c r="J144" i="23"/>
  <c r="J143" i="23" s="1"/>
  <c r="J142" i="23" s="1"/>
  <c r="J141" i="23" s="1"/>
  <c r="J129" i="23"/>
  <c r="J128" i="23" s="1"/>
  <c r="J127" i="23" s="1"/>
  <c r="J126" i="23" s="1"/>
  <c r="J124" i="23"/>
  <c r="J123" i="23" s="1"/>
  <c r="J122" i="23" s="1"/>
  <c r="J121" i="23" s="1"/>
  <c r="J120" i="23" s="1"/>
  <c r="J111" i="23"/>
  <c r="J110" i="23" s="1"/>
  <c r="J109" i="23" s="1"/>
  <c r="J105" i="23"/>
  <c r="J104" i="23" s="1"/>
  <c r="J103" i="23" s="1"/>
  <c r="J102" i="23" s="1"/>
  <c r="J101" i="23" s="1"/>
  <c r="J96" i="23"/>
  <c r="J95" i="23" s="1"/>
  <c r="J94" i="23" s="1"/>
  <c r="J92" i="23"/>
  <c r="J91" i="23" s="1"/>
  <c r="J88" i="23"/>
  <c r="J82" i="23"/>
  <c r="J81" i="23" s="1"/>
  <c r="J79" i="23"/>
  <c r="J78" i="23" s="1"/>
  <c r="J72" i="23"/>
  <c r="J71" i="23" s="1"/>
  <c r="J70" i="23" s="1"/>
  <c r="J69" i="23" s="1"/>
  <c r="J68" i="23" s="1"/>
  <c r="J66" i="23"/>
  <c r="J65" i="23" s="1"/>
  <c r="J64" i="23" s="1"/>
  <c r="J63" i="23" s="1"/>
  <c r="J62" i="23" s="1"/>
  <c r="J61" i="23" s="1"/>
  <c r="J58" i="23"/>
  <c r="J57" i="23" s="1"/>
  <c r="J56" i="23" s="1"/>
  <c r="J55" i="23" s="1"/>
  <c r="J54" i="23" s="1"/>
  <c r="J46" i="23"/>
  <c r="J45" i="23" s="1"/>
  <c r="J44" i="23" s="1"/>
  <c r="J43" i="23" s="1"/>
  <c r="J40" i="23"/>
  <c r="J38" i="23"/>
  <c r="J36" i="23"/>
  <c r="J30" i="23"/>
  <c r="J29" i="23" s="1"/>
  <c r="J28" i="23" s="1"/>
  <c r="J27" i="23" s="1"/>
  <c r="J26" i="23" s="1"/>
  <c r="J24" i="23"/>
  <c r="J22" i="23"/>
  <c r="J20" i="23"/>
  <c r="J14" i="23"/>
  <c r="J13" i="23" s="1"/>
  <c r="J12" i="23" s="1"/>
  <c r="J11" i="23" s="1"/>
  <c r="J10" i="23" s="1"/>
  <c r="I173" i="23"/>
  <c r="I172" i="23" s="1"/>
  <c r="I171" i="23" s="1"/>
  <c r="I170" i="23" s="1"/>
  <c r="I169" i="23" s="1"/>
  <c r="I168" i="23" s="1"/>
  <c r="I159" i="23"/>
  <c r="I158" i="23" s="1"/>
  <c r="I157" i="23" s="1"/>
  <c r="I155" i="23"/>
  <c r="I154" i="23" s="1"/>
  <c r="I153" i="23" s="1"/>
  <c r="I144" i="23"/>
  <c r="I143" i="23" s="1"/>
  <c r="I142" i="23" s="1"/>
  <c r="I141" i="23" s="1"/>
  <c r="I129" i="23"/>
  <c r="I128" i="23" s="1"/>
  <c r="I127" i="23" s="1"/>
  <c r="I126" i="23" s="1"/>
  <c r="I124" i="23"/>
  <c r="I123" i="23" s="1"/>
  <c r="I122" i="23" s="1"/>
  <c r="I121" i="23" s="1"/>
  <c r="I120" i="23" s="1"/>
  <c r="I111" i="23"/>
  <c r="I110" i="23" s="1"/>
  <c r="I109" i="23" s="1"/>
  <c r="I105" i="23"/>
  <c r="I104" i="23" s="1"/>
  <c r="I103" i="23" s="1"/>
  <c r="I102" i="23" s="1"/>
  <c r="I101" i="23" s="1"/>
  <c r="I96" i="23"/>
  <c r="I95" i="23" s="1"/>
  <c r="I94" i="23" s="1"/>
  <c r="I92" i="23"/>
  <c r="I91" i="23" s="1"/>
  <c r="I88" i="23"/>
  <c r="I82" i="23"/>
  <c r="I81" i="23" s="1"/>
  <c r="I79" i="23"/>
  <c r="I78" i="23" s="1"/>
  <c r="I72" i="23"/>
  <c r="I71" i="23" s="1"/>
  <c r="I70" i="23" s="1"/>
  <c r="I69" i="23" s="1"/>
  <c r="I68" i="23" s="1"/>
  <c r="I66" i="23"/>
  <c r="I65" i="23" s="1"/>
  <c r="I64" i="23" s="1"/>
  <c r="I63" i="23" s="1"/>
  <c r="I62" i="23" s="1"/>
  <c r="I61" i="23" s="1"/>
  <c r="I58" i="23"/>
  <c r="I57" i="23" s="1"/>
  <c r="I56" i="23" s="1"/>
  <c r="I55" i="23" s="1"/>
  <c r="I54" i="23" s="1"/>
  <c r="I46" i="23"/>
  <c r="I45" i="23" s="1"/>
  <c r="I44" i="23" s="1"/>
  <c r="I43" i="23" s="1"/>
  <c r="I40" i="23"/>
  <c r="I38" i="23"/>
  <c r="I36" i="23"/>
  <c r="I30" i="23"/>
  <c r="I29" i="23" s="1"/>
  <c r="I28" i="23" s="1"/>
  <c r="I27" i="23" s="1"/>
  <c r="I26" i="23" s="1"/>
  <c r="I24" i="23"/>
  <c r="I22" i="23"/>
  <c r="I20" i="23"/>
  <c r="I14" i="23"/>
  <c r="I13" i="23" s="1"/>
  <c r="I12" i="23" s="1"/>
  <c r="I10" i="23" s="1"/>
  <c r="I172" i="3"/>
  <c r="I171" i="3" s="1"/>
  <c r="I170" i="3" s="1"/>
  <c r="I169" i="3" s="1"/>
  <c r="I142" i="3"/>
  <c r="I141" i="3" s="1"/>
  <c r="I137" i="3" s="1"/>
  <c r="I136" i="3" s="1"/>
  <c r="I125" i="3"/>
  <c r="I124" i="3" s="1"/>
  <c r="I123" i="3" s="1"/>
  <c r="I122" i="3" s="1"/>
  <c r="I62" i="3"/>
  <c r="I61" i="3" s="1"/>
  <c r="I60" i="3" s="1"/>
  <c r="I59" i="3" s="1"/>
  <c r="I58" i="3" s="1"/>
  <c r="C26" i="1"/>
  <c r="J119" i="23" l="1"/>
  <c r="I119" i="23"/>
  <c r="I42" i="23"/>
  <c r="J42" i="23"/>
  <c r="G53" i="5"/>
  <c r="G17" i="5"/>
  <c r="J133" i="23"/>
  <c r="J107" i="23"/>
  <c r="J19" i="23"/>
  <c r="J18" i="23" s="1"/>
  <c r="J17" i="23" s="1"/>
  <c r="J16" i="23" s="1"/>
  <c r="I77" i="23"/>
  <c r="I76" i="23" s="1"/>
  <c r="I75" i="23" s="1"/>
  <c r="I74" i="23" s="1"/>
  <c r="I60" i="23" s="1"/>
  <c r="I87" i="23"/>
  <c r="J35" i="23"/>
  <c r="J34" i="23" s="1"/>
  <c r="J33" i="23" s="1"/>
  <c r="J77" i="23"/>
  <c r="J76" i="23" s="1"/>
  <c r="J75" i="23" s="1"/>
  <c r="J74" i="23" s="1"/>
  <c r="J60" i="23" s="1"/>
  <c r="I35" i="23"/>
  <c r="I34" i="23" s="1"/>
  <c r="I33" i="23" s="1"/>
  <c r="I19" i="23"/>
  <c r="I18" i="23" s="1"/>
  <c r="I17" i="23" s="1"/>
  <c r="I16" i="23" s="1"/>
  <c r="J152" i="23"/>
  <c r="J151" i="23" s="1"/>
  <c r="J87" i="23"/>
  <c r="I107" i="23"/>
  <c r="I152" i="23"/>
  <c r="I151" i="23" s="1"/>
  <c r="G159" i="5" l="1"/>
  <c r="J32" i="23"/>
  <c r="I32" i="23"/>
  <c r="J132" i="23"/>
  <c r="J131" i="23" s="1"/>
  <c r="I132" i="23"/>
  <c r="I131" i="23" s="1"/>
  <c r="I86" i="23"/>
  <c r="I85" i="23" s="1"/>
  <c r="I84" i="23" s="1"/>
  <c r="J86" i="23"/>
  <c r="J85" i="23" s="1"/>
  <c r="J84" i="23" s="1"/>
  <c r="C35" i="1"/>
  <c r="J118" i="23" l="1"/>
  <c r="J175" i="23" s="1"/>
  <c r="I118" i="23"/>
  <c r="I175" i="23" s="1"/>
  <c r="B19" i="21"/>
  <c r="I182" i="3" l="1"/>
  <c r="I181" i="3" s="1"/>
  <c r="I180" i="3" s="1"/>
  <c r="I178" i="3"/>
  <c r="I177" i="3" s="1"/>
  <c r="I176" i="3" s="1"/>
  <c r="I175" i="3" l="1"/>
  <c r="I174" i="3" s="1"/>
  <c r="I29" i="3" l="1"/>
  <c r="I28" i="3" s="1"/>
  <c r="I27" i="3" s="1"/>
  <c r="I26" i="3" s="1"/>
  <c r="D12" i="27" l="1"/>
  <c r="C12" i="27"/>
  <c r="C12" i="17"/>
  <c r="E29" i="25" l="1"/>
  <c r="E18" i="25"/>
  <c r="D29" i="25"/>
  <c r="D18" i="25"/>
  <c r="D26" i="7"/>
  <c r="D37" i="7"/>
  <c r="I189" i="3"/>
  <c r="I188" i="3" s="1"/>
  <c r="I187" i="3" s="1"/>
  <c r="I106" i="3"/>
  <c r="I105" i="3" s="1"/>
  <c r="I104" i="3" s="1"/>
  <c r="I155" i="3"/>
  <c r="I154" i="3" s="1"/>
  <c r="I153" i="3" s="1"/>
  <c r="I152" i="3" s="1"/>
  <c r="I134" i="3"/>
  <c r="E39" i="25" l="1"/>
  <c r="D39" i="25"/>
  <c r="I186" i="3"/>
  <c r="I185" i="3" s="1"/>
  <c r="I184" i="3" s="1"/>
  <c r="I133" i="3"/>
  <c r="I129" i="3" s="1"/>
  <c r="I128" i="3" l="1"/>
  <c r="I127" i="3" s="1"/>
  <c r="I34" i="3" l="1"/>
  <c r="I33" i="3" s="1"/>
  <c r="I32" i="3" s="1"/>
  <c r="I31" i="3" l="1"/>
  <c r="I25" i="3" s="1"/>
  <c r="I92" i="3"/>
  <c r="I91" i="3" s="1"/>
  <c r="I99" i="3" l="1"/>
  <c r="I98" i="3" s="1"/>
  <c r="I196" i="3" l="1"/>
  <c r="I195" i="3" s="1"/>
  <c r="I194" i="3" s="1"/>
  <c r="I167" i="3"/>
  <c r="I166" i="3" s="1"/>
  <c r="I165" i="3" s="1"/>
  <c r="I164" i="3" s="1"/>
  <c r="I162" i="3"/>
  <c r="I161" i="3" s="1"/>
  <c r="I160" i="3" s="1"/>
  <c r="I150" i="3"/>
  <c r="I149" i="3" s="1"/>
  <c r="I148" i="3" s="1"/>
  <c r="I147" i="3" s="1"/>
  <c r="I146" i="3" s="1"/>
  <c r="I145" i="3" s="1"/>
  <c r="I119" i="3"/>
  <c r="I118" i="3" s="1"/>
  <c r="I117" i="3" s="1"/>
  <c r="I102" i="3"/>
  <c r="I101" i="3" s="1"/>
  <c r="I82" i="3"/>
  <c r="I81" i="3" s="1"/>
  <c r="I80" i="3" s="1"/>
  <c r="I76" i="3"/>
  <c r="I75" i="3" s="1"/>
  <c r="I74" i="3" s="1"/>
  <c r="I73" i="3" s="1"/>
  <c r="I72" i="3" s="1"/>
  <c r="I71" i="3" s="1"/>
  <c r="I68" i="3"/>
  <c r="I67" i="3" s="1"/>
  <c r="I56" i="3"/>
  <c r="I52" i="3"/>
  <c r="I54" i="3"/>
  <c r="I89" i="3"/>
  <c r="I88" i="3" s="1"/>
  <c r="I46" i="3"/>
  <c r="I45" i="3" s="1"/>
  <c r="I44" i="3" s="1"/>
  <c r="I23" i="3"/>
  <c r="I21" i="3"/>
  <c r="I19" i="3"/>
  <c r="I13" i="3"/>
  <c r="I12" i="3" s="1"/>
  <c r="I11" i="3" s="1"/>
  <c r="I112" i="3" l="1"/>
  <c r="I111" i="3" s="1"/>
  <c r="I66" i="3"/>
  <c r="I65" i="3" s="1"/>
  <c r="I64" i="3" s="1"/>
  <c r="I193" i="3"/>
  <c r="I192" i="3" s="1"/>
  <c r="I191" i="3" s="1"/>
  <c r="I79" i="3"/>
  <c r="I78" i="3" s="1"/>
  <c r="I43" i="3"/>
  <c r="I42" i="3" s="1"/>
  <c r="I10" i="3"/>
  <c r="I9" i="3" s="1"/>
  <c r="I159" i="3"/>
  <c r="I87" i="3"/>
  <c r="I86" i="3" s="1"/>
  <c r="I97" i="3"/>
  <c r="I96" i="3" s="1"/>
  <c r="I95" i="3" s="1"/>
  <c r="I51" i="3"/>
  <c r="I18" i="3"/>
  <c r="I17" i="3" s="1"/>
  <c r="I85" i="3" l="1"/>
  <c r="I84" i="3" s="1"/>
  <c r="I70" i="3" s="1"/>
  <c r="I158" i="3"/>
  <c r="I121" i="3"/>
  <c r="I94" i="3" s="1"/>
  <c r="I16" i="3"/>
  <c r="I15" i="3" s="1"/>
  <c r="I50" i="3"/>
  <c r="I49" i="3" s="1"/>
  <c r="I48" i="3" s="1"/>
  <c r="I8" i="3" l="1"/>
  <c r="I157" i="3"/>
  <c r="I144" i="3" s="1"/>
  <c r="I198" i="3" l="1"/>
  <c r="D20" i="7"/>
  <c r="D39" i="7"/>
  <c r="C9" i="1"/>
  <c r="C8" i="1" s="1"/>
  <c r="C30" i="1"/>
  <c r="C24" i="1"/>
  <c r="C7" i="1" l="1"/>
  <c r="C29" i="1"/>
  <c r="C37" i="1" l="1"/>
  <c r="D31" i="7"/>
  <c r="D41" i="7" s="1"/>
</calcChain>
</file>

<file path=xl/sharedStrings.xml><?xml version="1.0" encoding="utf-8"?>
<sst xmlns="http://schemas.openxmlformats.org/spreadsheetml/2006/main" count="8128" uniqueCount="392">
  <si>
    <t>тыс. руб.</t>
  </si>
  <si>
    <t>Код бюджетной            классификации</t>
  </si>
  <si>
    <t>Наименование кода классификации доходов</t>
  </si>
  <si>
    <t>000 1 00 00000 00 0000 000</t>
  </si>
  <si>
    <t>000 1 01 00000 00 0000 000</t>
  </si>
  <si>
    <t>НАЛОГИ НА ПРИБЫЛЬ</t>
  </si>
  <si>
    <t>Налог на доходы физических лиц</t>
  </si>
  <si>
    <t>182 1 01 02010 01 0000 110</t>
  </si>
  <si>
    <t>182 1 01 02020 01 0000 110</t>
  </si>
  <si>
    <t>182 1 01 02030 01 0000 110</t>
  </si>
  <si>
    <t>000 1 06 00000 00 0000 000</t>
  </si>
  <si>
    <t>НАЛОГИ НА ИМУЩЕСТВО</t>
  </si>
  <si>
    <t>182 1 06 01030 10 0000 110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</si>
  <si>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</si>
  <si>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</si>
  <si>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</si>
  <si>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МУНИЦИПАЛЬНОЙ СОБСТВЕННОСТИ</t>
  </si>
  <si>
    <t>650 1 11 05035 10 0000 120</t>
  </si>
  <si>
    <t>000 2 00 00000 00 0000 000</t>
  </si>
  <si>
    <t>Всего Доходов</t>
  </si>
  <si>
    <t xml:space="preserve"> </t>
  </si>
  <si>
    <t>182 1 01 02000 01 0000 110</t>
  </si>
  <si>
    <t>Наименование</t>
  </si>
  <si>
    <t>Рз</t>
  </si>
  <si>
    <t>Пр</t>
  </si>
  <si>
    <t>КЦСР</t>
  </si>
  <si>
    <t>КВР</t>
  </si>
  <si>
    <t>МП</t>
  </si>
  <si>
    <t>ПП</t>
  </si>
  <si>
    <t>НР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</si>
  <si>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</si>
  <si>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</si>
  <si>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</si>
  <si>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</si>
  <si>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</si>
  <si>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средства</t>
  </si>
  <si>
    <t>Другие общегосударственные вопросы</t>
  </si>
  <si>
    <t>Прочие мероприятия органов местного самоуправления</t>
  </si>
  <si>
    <t>Расходы на выплаты персоналу казенных учреждений</t>
  </si>
  <si>
    <t xml:space="preserve">Национальная оборона </t>
  </si>
  <si>
    <t>Мобилизационная  и вневойсковая подготовка</t>
  </si>
  <si>
    <t>Непрограммные расходы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</si>
  <si>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</si>
  <si>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</si>
  <si>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</si>
  <si>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Связь и информатика</t>
  </si>
  <si>
    <t>Услуги в области информационных технологий</t>
  </si>
  <si>
    <t>Жилищно-коммунальное хозяйство</t>
  </si>
  <si>
    <t>Жилищное хозяйство</t>
  </si>
  <si>
    <t>Подпрограмма «Обеспечение равных прав потребителей на получение энергетических ресурсов»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</si>
  <si>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</si>
  <si>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</si>
  <si>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</si>
  <si>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</si>
  <si>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Социальное обеспечение и иные выплаты населению</t>
  </si>
  <si>
    <t>Межбюджетные трансферты</t>
  </si>
  <si>
    <t>ВСЕГО РАСХОДОВ</t>
  </si>
  <si>
    <t xml:space="preserve">                   </t>
  </si>
  <si>
    <t xml:space="preserve">  </t>
  </si>
  <si>
    <t>01</t>
  </si>
  <si>
    <t>00</t>
  </si>
  <si>
    <t>000</t>
  </si>
  <si>
    <t>02</t>
  </si>
  <si>
    <t>0</t>
  </si>
  <si>
    <t>04</t>
  </si>
  <si>
    <t>1</t>
  </si>
  <si>
    <t>03</t>
  </si>
  <si>
    <t>09</t>
  </si>
  <si>
    <t>05</t>
  </si>
  <si>
    <t>08</t>
  </si>
  <si>
    <t>13</t>
  </si>
  <si>
    <t>2</t>
  </si>
  <si>
    <t>200</t>
  </si>
  <si>
    <t>240</t>
  </si>
  <si>
    <t>4</t>
  </si>
  <si>
    <t>Подпрограмма "Содействие проведению капитального ремонта многоквартирных домов"</t>
  </si>
  <si>
    <t>50</t>
  </si>
  <si>
    <t>800</t>
  </si>
  <si>
    <t>870</t>
  </si>
  <si>
    <t>3</t>
  </si>
  <si>
    <t>14</t>
  </si>
  <si>
    <t>ППП</t>
  </si>
  <si>
    <t>Иные межбюджетные трансферты</t>
  </si>
  <si>
    <t>в т.ч.за счет субвенций</t>
  </si>
  <si>
    <t>тыс.руб.</t>
  </si>
  <si>
    <t xml:space="preserve">Всего </t>
  </si>
  <si>
    <t>Всего расходов</t>
  </si>
  <si>
    <t>№</t>
  </si>
  <si>
    <t>п/п</t>
  </si>
  <si>
    <t>Наименование полномочия</t>
  </si>
  <si>
    <t>Наименование показателей</t>
  </si>
  <si>
    <t xml:space="preserve">Остаток средств на 1 января очередного финансового года </t>
  </si>
  <si>
    <t>Средства бюджета сельского поселения Саранпауль в размере прогнозируемых поступлений от:</t>
  </si>
  <si>
    <t>2.1.</t>
  </si>
  <si>
    <t>межбюджетные трансферты, получаемых из других бюджетов бюджетной системы Российской Федерации на финансовое обеспечение дорожной деятельности в отношении автомобильных дорог местного значения, на строительство, реконструкцию, капитальный ремонт и ремонт автомобильных дорог, а также иные мероприятия, связанные с обеспечением развития дорожного хозяйства сельского поселения Саранпауль</t>
  </si>
  <si>
    <t>2.2.</t>
  </si>
  <si>
    <t>поступления в счет возмещения вреда, причиняемого автомобильным дорогам местного значения общего пользования транспортными средствами</t>
  </si>
  <si>
    <t>2.3.</t>
  </si>
  <si>
    <t>денежные средства, внесенные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</si>
  <si>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2.4.</t>
  </si>
  <si>
    <t>денежные взыскания (штрафы) за нарушение правил перевозки крупногабаритных и тяжеловесных грузов по автомобильным дорогам местного значения общего пользования</t>
  </si>
  <si>
    <t>2.5.</t>
  </si>
  <si>
    <t>санкции за нарушение обязательств, условий муниципальных контрактов, финансируемых из средств дорожного фонда</t>
  </si>
  <si>
    <t>2.6.</t>
  </si>
  <si>
    <t>безвозмездные поступления от физических и юридических лиц на финансовое обеспечение дорожной деятельности, в том числе добровольные пожертвования</t>
  </si>
  <si>
    <t>2.7.</t>
  </si>
  <si>
    <t>передача в аренду земельных участков, расположенных в полосе отвода автомобильных дорог общего пользования местного значения</t>
  </si>
  <si>
    <t>2.8.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</si>
  <si>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</si>
  <si>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Итого доходы</t>
  </si>
  <si>
    <t>Направление расходования средств дорожного фонда:</t>
  </si>
  <si>
    <t>1.1.</t>
  </si>
  <si>
    <t>строительство и реконструкция автомобильных дорог общего пользования местного значения (включая разработку документации по планировке территории в целях размещения автомобильных дорог общего пользования местного значения, инженерные изыскания, подготовку проектной документации, проведение необходимых экспертиз, выкуп земельных участков и подготовку территории строительства)</t>
  </si>
  <si>
    <t>1.2.</t>
  </si>
  <si>
    <t>капитальный ремонт, ремонт и содержание автомобильных дорог общего пользования местного значения, включая подготовку проектной документации</t>
  </si>
  <si>
    <t>1.3.</t>
  </si>
  <si>
    <t>осуществление мероприятий по обеспечению безопасности дорожного движения на автомобильных дорогах общего пользования местного значения</t>
  </si>
  <si>
    <t>1.4.</t>
  </si>
  <si>
    <t>осуществление иных мероприятий в отношении автомобильных дорог общего пользования местного значения</t>
  </si>
  <si>
    <t>1.5.</t>
  </si>
  <si>
    <t>осуществление мероприятий, необходимых для обеспечения развития и функционирования системы управления автомобильными дорогами общего пользования местного значения и искусственных сооружений на них</t>
  </si>
  <si>
    <t>1.6.</t>
  </si>
  <si>
    <t>инвентаризация, паспортизация, диагностика, обследование автомобильных дорог общего пользования местного значения и искусственных сооружений на них, проведение кадастровых работ, регистрация прав в отношении земельных участков, занимаемых автодорогами общего пользования местного значения, дорожными сооружениями и другими объектами недвижимости, используемыми в дорожной деятельности, возмещение их стоимости</t>
  </si>
  <si>
    <t>1.7.</t>
  </si>
  <si>
    <t>оплата налогов и прочих обязательных платежей в части дорожного хозяйства</t>
  </si>
  <si>
    <t>1.8.</t>
  </si>
  <si>
    <t>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</t>
  </si>
  <si>
    <t>Итого расходы</t>
  </si>
  <si>
    <t>Подпрограмма "Создание условий для обеспечения качественными коммунальными услугами"</t>
  </si>
  <si>
    <t>Иные закупки товаров, работ и услуг для обеспечения государственных (муниципальных) нужд</t>
  </si>
  <si>
    <t xml:space="preserve">Код 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</si>
  <si>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</si>
  <si>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</si>
  <si>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</si>
  <si>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</si>
  <si>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</si>
  <si>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Всего:</t>
  </si>
  <si>
    <t>100</t>
  </si>
  <si>
    <t>110</t>
  </si>
  <si>
    <t>НАЛОГОВЫЕ И НЕНАЛОГОВЫЕ ДОХОДЫ</t>
  </si>
  <si>
    <t>Субвенции бюджетам субъектов Российской Федерации и муниципальных образований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</si>
  <si>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</si>
  <si>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</si>
  <si>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</si>
  <si>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2.9.</t>
  </si>
  <si>
    <t>налоговых и неналоговых доходов бюджета поселения в объеме, устанавливаемом решением Совета  депутатов сельского поселения Саранпауль о бюджете поселения на очередной финансовый год и на плановый период</t>
  </si>
  <si>
    <t>2.10.</t>
  </si>
  <si>
    <t>безвозмездные поступления в виде дотации бюджету сельского поселения Саранпауль на выравнивание бюджетной обеспеченности из бюджетов бюджетной системы Российской Федерации</t>
  </si>
  <si>
    <t>1.9.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</si>
  <si>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</si>
  <si>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00000</t>
  </si>
  <si>
    <t>02030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</si>
  <si>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</si>
  <si>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</si>
  <si>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</si>
  <si>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02040</t>
  </si>
  <si>
    <t>850</t>
  </si>
  <si>
    <t>11</t>
  </si>
  <si>
    <t>Основное мероприятие "Управление Резервным фондом сельского поселения Саранпауль"</t>
  </si>
  <si>
    <t>22020</t>
  </si>
  <si>
    <t>99990</t>
  </si>
  <si>
    <t>10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</si>
  <si>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</si>
  <si>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</si>
  <si>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82300</t>
  </si>
  <si>
    <t>Подпрограмма "Профилактика незаконного оборота и потребления наркотических средств и психотропных средств в сельском поселении Саранпауль»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</si>
  <si>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</si>
  <si>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02400</t>
  </si>
  <si>
    <t>00590</t>
  </si>
  <si>
    <t>Непрограммное направление деятельности "Исполнение отдельных расходных обязательств сельского поселения Саранпауль"</t>
  </si>
  <si>
    <t>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</si>
  <si>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</si>
  <si>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D9300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</si>
  <si>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</si>
  <si>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Основное мероприятие "Сохранность автомобильных дорог общего пользования местного значения"</t>
  </si>
  <si>
    <t>20070</t>
  </si>
  <si>
    <t xml:space="preserve">Основное  мероприятие «Управление  и содержание общего имущества многоквартирных домов» </t>
  </si>
  <si>
    <t>810</t>
  </si>
  <si>
    <t>Основное мероприятие "Подготовка систем коммунальной инфраструктуры к осенне-зимнему периоду"</t>
  </si>
  <si>
    <t>Основное мероприятие "Управление и распоряжение муниципальным имуществом и земельными ресурсами в сельском поселение Саранпауль"</t>
  </si>
  <si>
    <t>06</t>
  </si>
  <si>
    <t>500</t>
  </si>
  <si>
    <t>540</t>
  </si>
  <si>
    <t>ОМ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</si>
  <si>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</si>
  <si>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</si>
  <si>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Органы юстиции</t>
  </si>
  <si>
    <t>300</t>
  </si>
  <si>
    <t>9</t>
  </si>
  <si>
    <t>Администрация сельского поселения Саранпауль</t>
  </si>
  <si>
    <t>85060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</si>
  <si>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</si>
  <si>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</si>
  <si>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</si>
  <si>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</si>
  <si>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</si>
  <si>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</si>
  <si>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</si>
  <si>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Виды  межбюджетных трансфертов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</si>
  <si>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</si>
  <si>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</si>
  <si>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89020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</si>
  <si>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</si>
  <si>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</si>
  <si>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</si>
  <si>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</si>
  <si>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</si>
  <si>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</si>
  <si>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Основное мероприятие "Обеспечение выполнения полномочий и функций главы сельского поселения Саранпауль"</t>
  </si>
  <si>
    <t>Основное мероприятие "Обеспечение выполнения полномочий и функций администрации сельского поселения Саранпауль"</t>
  </si>
  <si>
    <t>S2300</t>
  </si>
  <si>
    <t>Основное мероприятие "Обеспечение выполнения полномочий и функций Муниципального казенного учреждения "Хозяйственно-эксплуатационная служба сп.Саранпауль"</t>
  </si>
  <si>
    <t>Основное мероприятие "Расходы на выплаты персоналу в целях обеспечения выполнения функций органами местного самоуправления"</t>
  </si>
  <si>
    <t>Основное мероприятие "Создание и содержание резервов материальных ресурсов (запасов) для предупреждения, ликвидации чрезвычайных ситуаций"</t>
  </si>
  <si>
    <t>20030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</si>
  <si>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</si>
  <si>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S5060</t>
  </si>
  <si>
    <t>12</t>
  </si>
  <si>
    <t>Другие вопросы в области национальной экономики</t>
  </si>
  <si>
    <t>Основное мероприятие "Предоставление субсидий организациям на возмещение недополученных доходов при оказании коммунальных услуг по регулируемым ценам"</t>
  </si>
  <si>
    <t>Реализация мероприятий (в случае если не предусмотрено по обособленным направлениям расходов)</t>
  </si>
  <si>
    <t>Подпрограмма "Обеспечение реализации муниципальной программы"</t>
  </si>
  <si>
    <t>Культура, кинематография</t>
  </si>
  <si>
    <t>Культура</t>
  </si>
  <si>
    <t>Основное мероприятие "Осуществление функций исполнительных органов муниципальной власти сельского поселения Саранпауль по реализации единой муниципальной политики в культуре"</t>
  </si>
  <si>
    <t>Прочие расходы органов местного самоуправления</t>
  </si>
  <si>
    <t>Условно утвержденные расходы</t>
  </si>
  <si>
    <t>8</t>
  </si>
  <si>
    <t>2.11.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</si>
  <si>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сельского поселения Саранпауль</t>
  </si>
  <si>
    <t xml:space="preserve">передача осуществления полномочий  органов местного самоуправления сельского поселения Саранпауль по решению вопросов местного значения в отношении автомобильных дорог общего пользования </t>
  </si>
  <si>
    <t>1.10.</t>
  </si>
  <si>
    <t>22030</t>
  </si>
  <si>
    <t>Мобилизационная и вневойсковая подготовка</t>
  </si>
  <si>
    <t>Дорожное хозяйство (дорожные фонды)</t>
  </si>
  <si>
    <t>Управление Резервным фондом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</si>
  <si>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</si>
  <si>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</si>
  <si>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000 1 03 00000 00 000 000</t>
  </si>
  <si>
    <t>Налоги на товары (работы, услуги), реализуемые на территории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</si>
  <si>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</si>
  <si>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650 1 08 04020 01 0000 110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</si>
  <si>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</si>
  <si>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</si>
  <si>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26</t>
  </si>
  <si>
    <t>Основное мероприятие «Мероприятия по благоустройству территории сельского поселения Саранпауль»</t>
  </si>
  <si>
    <t>Основное мероприятие «Содержание и техническое обслуживание сетей уличного освещения сельского поселения Саранпауль»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</si>
  <si>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</si>
  <si>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650 1 11 09045 10 0000 120</t>
  </si>
  <si>
    <t>Муниципальная программа "Совершенствование муниципального управления в сельском поселении Саранпауль"</t>
  </si>
  <si>
    <t>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</si>
  <si>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</si>
  <si>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Непрограммное направление деятельности "Обеспечение исполнений полномочий Совета Депутатов сельского поселения Саранпауль"</t>
  </si>
  <si>
    <t>Депутаты представительного органа муниципального образования</t>
  </si>
  <si>
    <t>02120</t>
  </si>
  <si>
    <t>62</t>
  </si>
  <si>
    <t>Муниципальная программа "Создание условий для эффективного и ответственного управления муниципальными финансами, повышение устойчивости бюджета сельского поселения Саранпауль"</t>
  </si>
  <si>
    <t>Основное мероприятие "Обеспечение деятельности администрации сп.Саранпауль"</t>
  </si>
  <si>
    <t>Муниципальная программа "Обеспечение прав и законных интересов населения сельского поселения Саранпауль в отдельных сферах жизнедеятельности"</t>
  </si>
  <si>
    <t>49</t>
  </si>
  <si>
    <t>Непрограммное расходы</t>
  </si>
  <si>
    <t>60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</si>
  <si>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поселение Саранпауль"</t>
  </si>
  <si>
    <t>Другие вопросы в области национальной безопасности и правоохранительной деятельности</t>
  </si>
  <si>
    <t>47</t>
  </si>
  <si>
    <t>Муниципальная программа "Содействие занятости населения в сельском поселения Саранпауль"</t>
  </si>
  <si>
    <t>Расходы на софинансирование мероприятий по содействию трудоустройству граждан</t>
  </si>
  <si>
    <t>Основное мероприятие "Организация занятости детей"</t>
  </si>
  <si>
    <t>Муниципальная программа "Развитие транспортной системы сельского поселения Саранпауль"</t>
  </si>
  <si>
    <t>61</t>
  </si>
  <si>
    <t>Муниципальная программа «Управление муниципальным имуществом в сельском поселении Саранпауль»</t>
  </si>
  <si>
    <t>63</t>
  </si>
  <si>
    <t>Муниципальная программа "Развитие жилищно-коммунального комплекса и повышение энергетической эффективности в сельском поселение Саранпауль"</t>
  </si>
  <si>
    <t>48</t>
  </si>
  <si>
    <t>Предоставление субсидий организациям</t>
  </si>
  <si>
    <t>61100</t>
  </si>
  <si>
    <t>Основное  мероприятие «Содержание муниципального жилого фонда и подведомственных недвижимых объектов»</t>
  </si>
  <si>
    <t>Основное мероприятие "Разработка, утверждение, актуализация схем систем коммунальной инфраструктуры"</t>
  </si>
  <si>
    <t>Муниципальная программа "Развитие культуры и туризма в сельском поселении Саранпауль"</t>
  </si>
  <si>
    <t>46</t>
  </si>
  <si>
    <t xml:space="preserve">Муниципальная программа сельского поселения Саранпауль «Благоустройство сельского поселения Саранпауль» </t>
  </si>
  <si>
    <t xml:space="preserve">Иные межбюджетные трансферты на создание условий для деятельности народных дружин     </t>
  </si>
  <si>
    <t xml:space="preserve">Иные межбюджетные трансферты на содействие трудоустройству граждан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</si>
  <si>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</si>
  <si>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</si>
  <si>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</si>
  <si>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</si>
  <si>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</si>
  <si>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</si>
  <si>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охраны окружающей среды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</si>
  <si>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</si>
  <si>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84290</t>
  </si>
  <si>
    <t>Охрана окружающей среды</t>
  </si>
  <si>
    <t>2.12.</t>
  </si>
  <si>
    <t>Транспортный налог</t>
  </si>
  <si>
    <t>000 2 02 10000 00 0000 150</t>
  </si>
  <si>
    <t>650 2 02 15001 10 0000 150</t>
  </si>
  <si>
    <t>000 2 02 30000 00 0000 150</t>
  </si>
  <si>
    <t>650 2 02 35118 10 0000 150</t>
  </si>
  <si>
    <t>650 2 02 35930 10 0000 150</t>
  </si>
  <si>
    <t>000 2 02 40000 00 0000 150</t>
  </si>
  <si>
    <t>650 2 02 49999 10 0000 150</t>
  </si>
  <si>
    <t>Безвозмездные поступления</t>
  </si>
  <si>
    <t>310</t>
  </si>
  <si>
    <t>Публичные нормативные социальные выплаты гражданам</t>
  </si>
  <si>
    <t>Сумма на 2023 год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</si>
  <si>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</si>
  <si>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</si>
  <si>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Основное мероприятие "Повышение качества транспортных услуг"</t>
  </si>
  <si>
    <t>Сумма на 2024 год</t>
  </si>
  <si>
    <t>Основное меропритие "Строительство, реконструкция и капитальный ремонт автомобильных дорог общего пользования местного значения"</t>
  </si>
  <si>
    <t>21100</t>
  </si>
  <si>
    <t>Предоставление субсидии на содержание автомобильных дорог общего пользования местного значения и искусственных сооружений на них</t>
  </si>
  <si>
    <t>82761</t>
  </si>
  <si>
    <t>S2761</t>
  </si>
  <si>
    <t>Расходы на осуществление переданных полномочий из бюджетов городских, сельских поселений в бюджет муниципального района по решению вопросов местного значения в соответствии с заключенными соглашениям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</si>
  <si>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</si>
  <si>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Расходы на содержание главы муниципального образования</t>
  </si>
  <si>
    <t>Расходы на обеспечение деятельности (оказание услуг) муниципальных учреждений</t>
  </si>
  <si>
    <t>Создание условий для деятельности народных дружин</t>
  </si>
  <si>
    <t>Расходы  на софинансирование, направленные  для создания условий для деятельности народных дружин</t>
  </si>
  <si>
    <t>Реализация мероприятий по содействию трудоустройству граждан</t>
  </si>
  <si>
    <t>Реализация полномочий в области градостроительной деятельности, строительства и жилищных отношений (архитектура)</t>
  </si>
  <si>
    <t>Доля софинансирования для реализации полномочий в области градостроительной деятельности, строительства и жилищных отношений</t>
  </si>
  <si>
    <t>182 1 01 02000 00 0000 000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</si>
  <si>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</si>
  <si>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</si>
  <si>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Уплата налогов, сборов и иных платежей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</si>
  <si>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</si>
  <si>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</si>
  <si>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</si>
  <si>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Защита населения и территории от чрезвычайных ситуаций природного и техногенного характера, пожарная безопасность</t>
  </si>
  <si>
    <t>Доходы бюджета сельского поселения Саранпауль на 2023 год</t>
  </si>
  <si>
    <t xml:space="preserve"> Приложение 1 к   Решению совета депутатов сельского поселения Саранпауль от  00.00.  2022г. № 000</t>
  </si>
  <si>
    <t xml:space="preserve"> Приложение 2  к   Решению совета депутатов сельского поселения Саранпауль от  00.00.  2022г. № 000</t>
  </si>
  <si>
    <t>Приложение 3  к   Решению совета депутатов сельского поселения Саранпауль от  00.00.  2022г. № 000</t>
  </si>
  <si>
    <t>Приложение 4 к   Решению совета депутатов сельского поселения Саранпауль от  00.00.  2022г. № 000</t>
  </si>
  <si>
    <t>Приложение 5 к   Решению совета депутатов сельского поселения Саранпауль от  00.00.  2022г. № 000</t>
  </si>
  <si>
    <t>Приложение 6 к   Решению совета депутатов сельского поселения Саранпауль от  00.00.  2022г. № 000</t>
  </si>
  <si>
    <t>Приложение 7к   Решению совета депутатов сельского поселения Саранпауль от  00.00.  2022г. № 000</t>
  </si>
  <si>
    <t>Приложение 8к   Решению совета депутатов сельского поселения Саранпауль от  00.00.  2022г. № 000</t>
  </si>
  <si>
    <t>Приложение 9  к   Решению совета депутатов сельского поселения Саранпауль от  00.00.  2022г. № 000</t>
  </si>
  <si>
    <t>Приложение 10  к   Решению совета депутатов сельского поселения Саранпауль от  00.00.  2022г. № 000</t>
  </si>
  <si>
    <t>Приложение 11  к   Решению совета депутатов сельского поселения Саранпауль от  00.00.  2022г. № 000</t>
  </si>
  <si>
    <t>Приложение 12  к   Решению совета депутатов сельского поселения Саранпауль от  00.00.  2022г. № 000</t>
  </si>
  <si>
    <t>Приложение 13 к   Решению совета депутатов сельского поселения Саранпауль от  00.00.  2022г. № 000</t>
  </si>
  <si>
    <t>Приложение 14 к   Решению совета депутатов сельского поселения Саранпауль от  00.00.  2022г. № 000</t>
  </si>
  <si>
    <t>Приложение 15  к   Решению совета депутатов сельского поселения Саранпауль от  00.00.  2022г. № 000</t>
  </si>
  <si>
    <t xml:space="preserve"> Приложение 16 к   Решению совета депутатов сельского поселения Саранпауль от  00.00.  2022г. № 000</t>
  </si>
  <si>
    <t xml:space="preserve"> Приложение 17 к   Решению совета депутатов сельского поселения Саранпауль от  00.00.  2022г. № 000</t>
  </si>
  <si>
    <t>Доходы бюджета сельского поселения Саранпауль на плановый период 2024 и 2025 годов</t>
  </si>
  <si>
    <t>Распределение бюджетных ассигнований по разделам, подразделам,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2023 год</t>
  </si>
  <si>
    <t>Расходы на реализацию полномочий в области градостроительной деятельности</t>
  </si>
  <si>
    <t>Софинансирование на реализацию полномочий в области градостроительной деятельности</t>
  </si>
  <si>
    <t>Обеспечение проведения выборов и референдумов</t>
  </si>
  <si>
    <t>Расходы на подготовку и проведение выборов в сельском поселении Саранпауль</t>
  </si>
  <si>
    <t>07</t>
  </si>
  <si>
    <t>22050</t>
  </si>
  <si>
    <t>Специальные расходы</t>
  </si>
  <si>
    <t>880</t>
  </si>
  <si>
    <t>Распределение бюджетных ассигнований по разделам, подразделам,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плановый период 2024 и 2025 годов</t>
  </si>
  <si>
    <t>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</si>
  <si>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82591</t>
  </si>
  <si>
    <t>Распределение бюджетных ассигнований по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2023 год</t>
  </si>
  <si>
    <t>Распределение бюджетных ассигнований по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плановый период 2024 и 2025 годов</t>
  </si>
  <si>
    <t>Расходы на софинансирование субсидии на содержание автомобильных дорог общего пользования местного значения и искусственных сооружений на них</t>
  </si>
  <si>
    <t>S1100</t>
  </si>
  <si>
    <t>Сумма на 2025 год</t>
  </si>
  <si>
    <t>Сумма на  2023 год</t>
  </si>
  <si>
    <t>Ведомственная структура расходов бюджета сельского поселения Саранпауль на 2023 год</t>
  </si>
  <si>
    <t>Распределение бюджетных ассигнований по разделам, подразделам классификации  расходов бюджета сельского поселения Саранпауль на плановый период 2024 и 2025 годов</t>
  </si>
  <si>
    <t>Распределение бюджетных ассигнований по разделам, подразделам классификации  расходов бюджета сельского поселения Саранпауль на 2023 год</t>
  </si>
  <si>
    <t>Ведомственная структура расходов бюджета сельского поселения Саранпауль на плановый период 2024 и 2025 годов</t>
  </si>
  <si>
    <t>Смета  муниципального дорожного фонда сельского поселения Саранпауль на 2023 год</t>
  </si>
  <si>
    <t xml:space="preserve">Сумма на 2023 год </t>
  </si>
  <si>
    <t>Смета  муниципального дорожного фонда сельского поселения Саранпауль на плановый период 2024 и 2025 годов</t>
  </si>
  <si>
    <t xml:space="preserve">Объём межбюджетных трансфертов, предоставляемых из бюджета сельского поселения Саранпауль в бюджет Берёзовского района  для осуществления передаваемых полномочий в 2023 году </t>
  </si>
  <si>
    <t>Передаваемая сумма на 2023 год</t>
  </si>
  <si>
    <t>Передача осуществления полномочий  органов местного самоуправления сельского поселения Саранпауль по решению вопросов местного значения органам местного самоуправления Березовского района в части 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 на 2023г.</t>
  </si>
  <si>
    <t>Передача осуществления полномочий  органов местного самоуправления сельского поселения Саранпауль по решению вопросов местного значения органам местного самоуправления Березовского района в части организации казначейского исполнения и казначейского исполнения бюджета сельского поселения Саранпауль на 2023г.</t>
  </si>
  <si>
    <t>Передача контрольно-счетной палате Березовского района полномочий контрольно-счетного органа сельского поселения Саранпауль по осуществлению внешнего муниципального финансового контроля в части проведения внешней проверки годового отчета об исполнении бюджета поселения,  экспертизы проекта бюджета поселения и внесения изменений в него, а так же контроля за исполнением бюджета на 2023г.</t>
  </si>
  <si>
    <t>Источники финансирования дефицита бюджета  сельского поселения Саранпауль  на 2023 год</t>
  </si>
  <si>
    <t xml:space="preserve">Источники финансирования дефицита бюджета  сельского поселения Саранпауль  на плановый период 2024 и 2025 годов </t>
  </si>
  <si>
    <t>Объем межбюджетных трансфертов получаемых из бюджета Березовского района в 2023 году</t>
  </si>
  <si>
    <t>Иные межбюджетные трансферты в целях обеспечения достигнутого уровня соотношений в соответствии с указами Президента Российской Федерации от 7 мая 2012 года № 597, от 1 июня 2012 года № 761 и расходов, связанных с обеспечением повышения заработной платы низкооплачиваемой категории работников и дифференциацией заработной платы иных категорий работников в связи с увеличением МРОТ с 1 января 2023 года</t>
  </si>
  <si>
    <t>Иные межбюджетные трансферты на реализацию мероприятий по содействию трудоустройству граждан (Содействие занятости молодежи)</t>
  </si>
  <si>
    <t>Иные межбюджетные трансферты нареализацию полномочий в области градостроительной деятельности</t>
  </si>
  <si>
    <t xml:space="preserve">Объем межбюджетных трансфертов получаемых из бюджета Березовского района на плановый период 2024 и 2025 годов </t>
  </si>
  <si>
    <t>Иные межбюджетные трансферты на реализацию полномочий в сфере жилищно-коммунального комплекса (подготовка ОЗП)</t>
  </si>
  <si>
    <t>Доля софинансирования на реализацию полномочий в области градостроительной деятельности</t>
  </si>
  <si>
    <t>82911</t>
  </si>
  <si>
    <t>S2911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</si>
</sst>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62"/>
      <name val="Arial Cyr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/>
    <xf numFmtId="0" fontId="12" fillId="0" borderId="1" applyNumberFormat="0">
      <alignment horizontal="right" vertical="top"/>
    </xf>
    <xf numFmtId="49" fontId="11" fillId="2" borderId="1">
      <alignment horizontal="left" vertical="top" wrapText="1"/>
    </xf>
    <xf numFmtId="0" fontId="12" fillId="3" borderId="1">
      <alignment horizontal="left" vertical="top" wrapText="1"/>
    </xf>
  </cellStyleXfs>
  <cellXfs count="229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49" fontId="0" fillId="0" borderId="0" xfId="0" applyNumberFormat="1"/>
    <xf numFmtId="49" fontId="5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0" fontId="23" fillId="0" borderId="2" xfId="0" applyFont="1" applyFill="1" applyBorder="1" applyAlignment="1">
      <alignment horizontal="left" vertical="justify" wrapText="1"/>
    </xf>
    <xf numFmtId="49" fontId="29" fillId="0" borderId="2" xfId="0" applyNumberFormat="1" applyFont="1" applyFill="1" applyBorder="1" applyAlignment="1">
      <alignment horizontal="center"/>
    </xf>
    <xf numFmtId="49" fontId="23" fillId="0" borderId="2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wrapText="1"/>
    </xf>
    <xf numFmtId="0" fontId="22" fillId="0" borderId="2" xfId="0" applyFont="1" applyFill="1" applyBorder="1" applyAlignment="1">
      <alignment wrapText="1"/>
    </xf>
    <xf numFmtId="0" fontId="28" fillId="0" borderId="2" xfId="0" applyFont="1" applyFill="1" applyBorder="1" applyAlignment="1">
      <alignment horizontal="left" vertical="justify"/>
    </xf>
    <xf numFmtId="0" fontId="23" fillId="0" borderId="2" xfId="0" applyFont="1" applyFill="1" applyBorder="1" applyAlignment="1">
      <alignment horizontal="left" vertical="justify"/>
    </xf>
    <xf numFmtId="0" fontId="28" fillId="0" borderId="2" xfId="0" applyFont="1" applyFill="1" applyBorder="1"/>
    <xf numFmtId="0" fontId="23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vertical="justify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/>
    </xf>
    <xf numFmtId="0" fontId="21" fillId="0" borderId="2" xfId="0" applyFont="1" applyFill="1" applyBorder="1"/>
    <xf numFmtId="49" fontId="27" fillId="0" borderId="2" xfId="0" applyNumberFormat="1" applyFont="1" applyFill="1" applyBorder="1" applyAlignment="1">
      <alignment horizontal="center" vertical="top" wrapText="1"/>
    </xf>
    <xf numFmtId="49" fontId="29" fillId="0" borderId="2" xfId="0" applyNumberFormat="1" applyFont="1" applyFill="1" applyBorder="1" applyAlignment="1">
      <alignment horizontal="center" vertical="top" wrapText="1"/>
    </xf>
    <xf numFmtId="49" fontId="29" fillId="0" borderId="2" xfId="0" applyNumberFormat="1" applyFont="1" applyFill="1" applyBorder="1" applyAlignment="1">
      <alignment horizontal="center" wrapText="1"/>
    </xf>
    <xf numFmtId="49" fontId="27" fillId="0" borderId="2" xfId="0" applyNumberFormat="1" applyFont="1" applyFill="1" applyBorder="1" applyAlignment="1">
      <alignment horizontal="center" wrapText="1"/>
    </xf>
    <xf numFmtId="14" fontId="23" fillId="0" borderId="2" xfId="0" applyNumberFormat="1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center"/>
    </xf>
    <xf numFmtId="0" fontId="24" fillId="0" borderId="2" xfId="0" applyFont="1" applyFill="1" applyBorder="1"/>
    <xf numFmtId="49" fontId="2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vertical="top" wrapText="1"/>
    </xf>
    <xf numFmtId="2" fontId="23" fillId="0" borderId="2" xfId="0" applyNumberFormat="1" applyFont="1" applyFill="1" applyBorder="1" applyAlignment="1">
      <alignment wrapText="1"/>
    </xf>
    <xf numFmtId="2" fontId="28" fillId="0" borderId="2" xfId="0" applyNumberFormat="1" applyFont="1" applyFill="1" applyBorder="1" applyAlignment="1">
      <alignment wrapText="1"/>
    </xf>
    <xf numFmtId="0" fontId="24" fillId="0" borderId="2" xfId="0" applyFont="1" applyFill="1" applyBorder="1" applyAlignment="1">
      <alignment wrapText="1"/>
    </xf>
    <xf numFmtId="0" fontId="29" fillId="0" borderId="2" xfId="0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" fontId="13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justify" vertical="center"/>
    </xf>
    <xf numFmtId="165" fontId="2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3" fillId="0" borderId="6" xfId="0" applyFont="1" applyFill="1" applyBorder="1" applyAlignment="1">
      <alignment horizontal="left" wrapText="1"/>
    </xf>
    <xf numFmtId="49" fontId="29" fillId="0" borderId="6" xfId="0" applyNumberFormat="1" applyFont="1" applyFill="1" applyBorder="1" applyAlignment="1">
      <alignment horizontal="center" wrapText="1"/>
    </xf>
    <xf numFmtId="0" fontId="16" fillId="0" borderId="2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22" fillId="0" borderId="7" xfId="0" applyFont="1" applyFill="1" applyBorder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left" wrapText="1"/>
    </xf>
    <xf numFmtId="14" fontId="23" fillId="0" borderId="6" xfId="0" applyNumberFormat="1" applyFont="1" applyFill="1" applyBorder="1" applyAlignment="1">
      <alignment horizontal="left" wrapText="1"/>
    </xf>
    <xf numFmtId="0" fontId="28" fillId="0" borderId="6" xfId="0" applyFont="1" applyFill="1" applyBorder="1" applyAlignment="1">
      <alignment horizontal="left" vertical="justify"/>
    </xf>
    <xf numFmtId="49" fontId="29" fillId="0" borderId="6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left" wrapText="1"/>
    </xf>
    <xf numFmtId="49" fontId="27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2" fontId="23" fillId="0" borderId="6" xfId="0" applyNumberFormat="1" applyFont="1" applyFill="1" applyBorder="1" applyAlignment="1">
      <alignment wrapText="1"/>
    </xf>
    <xf numFmtId="0" fontId="23" fillId="0" borderId="6" xfId="0" applyFont="1" applyFill="1" applyBorder="1" applyAlignment="1">
      <alignment horizontal="left" vertical="justify"/>
    </xf>
    <xf numFmtId="0" fontId="28" fillId="0" borderId="2" xfId="0" applyFont="1" applyFill="1" applyBorder="1" applyAlignment="1">
      <alignment horizontal="left" vertical="justify" wrapText="1"/>
    </xf>
    <xf numFmtId="0" fontId="16" fillId="0" borderId="2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justify" vertical="top" wrapText="1"/>
    </xf>
    <xf numFmtId="0" fontId="22" fillId="0" borderId="4" xfId="0" applyFont="1" applyBorder="1" applyAlignment="1">
      <alignment horizontal="justify" vertical="top" wrapText="1"/>
    </xf>
    <xf numFmtId="0" fontId="22" fillId="0" borderId="2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3" fillId="0" borderId="7" xfId="0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 vertical="center" wrapText="1"/>
    </xf>
    <xf numFmtId="49" fontId="29" fillId="0" borderId="6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vertical="center" wrapText="1"/>
    </xf>
    <xf numFmtId="0" fontId="16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justify" vertical="center" wrapText="1"/>
    </xf>
    <xf numFmtId="164" fontId="26" fillId="0" borderId="2" xfId="0" applyNumberFormat="1" applyFont="1" applyFill="1" applyBorder="1" applyAlignment="1">
      <alignment horizontal="center"/>
    </xf>
    <xf numFmtId="164" fontId="28" fillId="0" borderId="2" xfId="0" applyNumberFormat="1" applyFont="1" applyFill="1" applyBorder="1" applyAlignment="1">
      <alignment horizontal="center"/>
    </xf>
    <xf numFmtId="164" fontId="23" fillId="0" borderId="2" xfId="0" applyNumberFormat="1" applyFont="1" applyFill="1" applyBorder="1" applyAlignment="1">
      <alignment horizontal="center"/>
    </xf>
    <xf numFmtId="164" fontId="28" fillId="0" borderId="2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wrapText="1"/>
    </xf>
    <xf numFmtId="164" fontId="28" fillId="0" borderId="2" xfId="0" applyNumberFormat="1" applyFont="1" applyFill="1" applyBorder="1" applyAlignment="1">
      <alignment horizontal="center" wrapText="1"/>
    </xf>
    <xf numFmtId="165" fontId="18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9" fontId="29" fillId="0" borderId="5" xfId="0" applyNumberFormat="1" applyFont="1" applyFill="1" applyBorder="1" applyAlignment="1">
      <alignment horizontal="center"/>
    </xf>
    <xf numFmtId="14" fontId="28" fillId="0" borderId="2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right" vertical="center" wrapText="1"/>
    </xf>
    <xf numFmtId="49" fontId="0" fillId="0" borderId="0" xfId="0" applyNumberFormat="1" applyFill="1"/>
    <xf numFmtId="0" fontId="0" fillId="0" borderId="0" xfId="0" applyFill="1"/>
    <xf numFmtId="49" fontId="5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4" fontId="0" fillId="0" borderId="0" xfId="0" applyNumberFormat="1" applyFill="1"/>
    <xf numFmtId="0" fontId="2" fillId="0" borderId="0" xfId="0" applyFont="1" applyFill="1" applyAlignment="1">
      <alignment vertical="center" wrapText="1"/>
    </xf>
    <xf numFmtId="0" fontId="15" fillId="0" borderId="0" xfId="0" applyFont="1" applyFill="1"/>
    <xf numFmtId="0" fontId="1" fillId="0" borderId="0" xfId="0" applyFont="1" applyFill="1"/>
    <xf numFmtId="49" fontId="27" fillId="0" borderId="6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ill="1"/>
    <xf numFmtId="164" fontId="13" fillId="0" borderId="2" xfId="0" applyNumberFormat="1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/>
    <xf numFmtId="0" fontId="0" fillId="0" borderId="2" xfId="0" applyFill="1" applyBorder="1"/>
    <xf numFmtId="4" fontId="0" fillId="0" borderId="2" xfId="0" applyNumberFormat="1" applyFill="1" applyBorder="1"/>
    <xf numFmtId="164" fontId="0" fillId="0" borderId="2" xfId="0" applyNumberFormat="1" applyFill="1" applyBorder="1"/>
    <xf numFmtId="0" fontId="26" fillId="0" borderId="2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22" fillId="0" borderId="2" xfId="0" applyFont="1" applyFill="1" applyBorder="1" applyAlignment="1">
      <alignment horizontal="justify" vertical="top" wrapText="1"/>
    </xf>
    <xf numFmtId="0" fontId="22" fillId="0" borderId="4" xfId="0" applyFont="1" applyFill="1" applyBorder="1" applyAlignment="1">
      <alignment horizontal="justify" vertical="top" wrapText="1"/>
    </xf>
    <xf numFmtId="0" fontId="22" fillId="0" borderId="2" xfId="0" applyFont="1" applyFill="1" applyBorder="1" applyAlignment="1">
      <alignment vertical="top" wrapText="1"/>
    </xf>
    <xf numFmtId="0" fontId="22" fillId="0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/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wrapText="1"/>
    </xf>
    <xf numFmtId="0" fontId="0" fillId="0" borderId="0" xfId="0" applyFill="1" applyAlignment="1"/>
    <xf numFmtId="0" fontId="5" fillId="0" borderId="3" xfId="0" applyFont="1" applyFill="1" applyBorder="1" applyAlignment="1">
      <alignment horizontal="right" vertical="center"/>
    </xf>
    <xf numFmtId="0" fontId="0" fillId="0" borderId="3" xfId="0" applyFill="1" applyBorder="1" applyAlignment="1"/>
    <xf numFmtId="0" fontId="2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/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0" fontId="30" fillId="0" borderId="0" xfId="0" applyFont="1" applyFill="1" applyAlignment="1"/>
    <xf numFmtId="0" fontId="23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2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6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5">
    <cellStyle name="Данные (редактируемые)" xfId="2"/>
    <cellStyle name="Обычный" xfId="0" builtinId="0"/>
    <cellStyle name="Обычный 2" xfId="1"/>
    <cellStyle name="Свойства элементов измерения" xfId="3"/>
    <cellStyle name="Элементы осей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workbookViewId="0">
      <selection activeCell="G47" sqref="G47"/>
    </sheetView>
  </sheetViews>
  <sheetFormatPr defaultRowHeight="15" x14ac:dyDescent="0.25"/>
  <cols>
    <col min="1" max="1" width="24.42578125" style="128" customWidth="1"/>
    <col min="2" max="2" width="51.28515625" style="128" customWidth="1"/>
    <col min="3" max="3" width="22.28515625" style="128" customWidth="1"/>
    <col min="4" max="4" width="37" style="128" customWidth="1"/>
    <col min="5" max="5" width="45.5703125" style="128" customWidth="1"/>
    <col min="6" max="16384" width="9.140625" style="128"/>
  </cols>
  <sheetData>
    <row r="1" spans="1:3" ht="63.75" x14ac:dyDescent="0.25">
      <c r="A1" s="152"/>
      <c r="B1" s="152"/>
      <c r="C1" s="152" t="s">
        <v>333</v>
      </c>
    </row>
    <row r="2" spans="1:3" ht="15" customHeight="1" x14ac:dyDescent="0.25">
      <c r="A2" s="176" t="s">
        <v>332</v>
      </c>
      <c r="B2" s="176"/>
      <c r="C2" s="176"/>
    </row>
    <row r="3" spans="1:3" x14ac:dyDescent="0.25">
      <c r="A3" s="177" t="s">
        <v>0</v>
      </c>
      <c r="B3" s="177"/>
      <c r="C3" s="177"/>
    </row>
    <row r="4" spans="1:3" x14ac:dyDescent="0.25">
      <c r="A4" s="175" t="s">
        <v>1</v>
      </c>
      <c r="B4" s="175" t="s">
        <v>2</v>
      </c>
      <c r="C4" s="175" t="s">
        <v>305</v>
      </c>
    </row>
    <row r="5" spans="1:3" x14ac:dyDescent="0.25">
      <c r="A5" s="175"/>
      <c r="B5" s="175"/>
      <c r="C5" s="175"/>
    </row>
    <row r="6" spans="1:3" x14ac:dyDescent="0.25">
      <c r="A6" s="153">
        <v>1</v>
      </c>
      <c r="B6" s="153">
        <v>2</v>
      </c>
      <c r="C6" s="153">
        <v>3</v>
      </c>
    </row>
    <row r="7" spans="1:3" x14ac:dyDescent="0.25">
      <c r="A7" s="82" t="s">
        <v>3</v>
      </c>
      <c r="B7" s="82" t="s">
        <v>139</v>
      </c>
      <c r="C7" s="150">
        <f>C8+C18+C24+C26+C13</f>
        <v>22899.1</v>
      </c>
    </row>
    <row r="8" spans="1:3" x14ac:dyDescent="0.25">
      <c r="A8" s="82" t="s">
        <v>4</v>
      </c>
      <c r="B8" s="82" t="s">
        <v>5</v>
      </c>
      <c r="C8" s="150">
        <f>C9</f>
        <v>8479.9</v>
      </c>
    </row>
    <row r="9" spans="1:3" x14ac:dyDescent="0.25">
      <c r="A9" s="81" t="s">
        <v>324</v>
      </c>
      <c r="B9" s="154" t="s">
        <v>6</v>
      </c>
      <c r="C9" s="151">
        <f>C10+C11+C12</f>
        <v>8479.9</v>
      </c>
    </row>
    <row r="10" spans="1:3" ht="63.75" x14ac:dyDescent="0.25">
      <c r="A10" s="81" t="s">
        <v>7</v>
      </c>
      <c r="B10" s="154" t="s">
        <v>325</v>
      </c>
      <c r="C10" s="151">
        <v>8208.5</v>
      </c>
    </row>
    <row r="11" spans="1:3" ht="102" x14ac:dyDescent="0.25">
      <c r="A11" s="81" t="s">
        <v>8</v>
      </c>
      <c r="B11" s="154" t="s">
        <v>237</v>
      </c>
      <c r="C11" s="151">
        <v>198.8</v>
      </c>
    </row>
    <row r="12" spans="1:3" ht="38.25" x14ac:dyDescent="0.25">
      <c r="A12" s="81" t="s">
        <v>9</v>
      </c>
      <c r="B12" s="154" t="s">
        <v>326</v>
      </c>
      <c r="C12" s="151">
        <v>72.599999999999994</v>
      </c>
    </row>
    <row r="13" spans="1:3" ht="25.5" x14ac:dyDescent="0.25">
      <c r="A13" s="82" t="s">
        <v>238</v>
      </c>
      <c r="B13" s="155" t="s">
        <v>239</v>
      </c>
      <c r="C13" s="150">
        <f>C14+C15+C16+C17</f>
        <v>9144.1999999999989</v>
      </c>
    </row>
    <row r="14" spans="1:3" ht="63.75" x14ac:dyDescent="0.25">
      <c r="A14" s="81" t="s">
        <v>205</v>
      </c>
      <c r="B14" s="154" t="s">
        <v>202</v>
      </c>
      <c r="C14" s="151">
        <v>4000.4</v>
      </c>
    </row>
    <row r="15" spans="1:3" ht="76.5" x14ac:dyDescent="0.25">
      <c r="A15" s="81" t="s">
        <v>206</v>
      </c>
      <c r="B15" s="154" t="s">
        <v>203</v>
      </c>
      <c r="C15" s="151">
        <v>24.2</v>
      </c>
    </row>
    <row r="16" spans="1:3" ht="63.75" x14ac:dyDescent="0.25">
      <c r="A16" s="81" t="s">
        <v>207</v>
      </c>
      <c r="B16" s="154" t="s">
        <v>204</v>
      </c>
      <c r="C16" s="151">
        <v>5672.8</v>
      </c>
    </row>
    <row r="17" spans="1:3" ht="63.75" x14ac:dyDescent="0.25">
      <c r="A17" s="81" t="s">
        <v>307</v>
      </c>
      <c r="B17" s="156" t="s">
        <v>306</v>
      </c>
      <c r="C17" s="151">
        <v>-553.20000000000005</v>
      </c>
    </row>
    <row r="18" spans="1:3" x14ac:dyDescent="0.25">
      <c r="A18" s="82" t="s">
        <v>10</v>
      </c>
      <c r="B18" s="82" t="s">
        <v>11</v>
      </c>
      <c r="C18" s="150">
        <f>C19+C22+C23+C20+C21</f>
        <v>2845</v>
      </c>
    </row>
    <row r="19" spans="1:3" ht="38.25" x14ac:dyDescent="0.25">
      <c r="A19" s="81" t="s">
        <v>12</v>
      </c>
      <c r="B19" s="154" t="s">
        <v>191</v>
      </c>
      <c r="C19" s="151">
        <v>530</v>
      </c>
    </row>
    <row r="20" spans="1:3" x14ac:dyDescent="0.25">
      <c r="A20" s="81" t="s">
        <v>286</v>
      </c>
      <c r="B20" s="154" t="s">
        <v>284</v>
      </c>
      <c r="C20" s="151">
        <v>45</v>
      </c>
    </row>
    <row r="21" spans="1:3" x14ac:dyDescent="0.25">
      <c r="A21" s="81" t="s">
        <v>287</v>
      </c>
      <c r="B21" s="154" t="s">
        <v>285</v>
      </c>
      <c r="C21" s="151">
        <v>80</v>
      </c>
    </row>
    <row r="22" spans="1:3" ht="25.5" x14ac:dyDescent="0.25">
      <c r="A22" s="81" t="s">
        <v>141</v>
      </c>
      <c r="B22" s="154" t="s">
        <v>240</v>
      </c>
      <c r="C22" s="151">
        <v>2100</v>
      </c>
    </row>
    <row r="23" spans="1:3" ht="25.5" x14ac:dyDescent="0.25">
      <c r="A23" s="81" t="s">
        <v>142</v>
      </c>
      <c r="B23" s="154" t="s">
        <v>143</v>
      </c>
      <c r="C23" s="151">
        <v>90</v>
      </c>
    </row>
    <row r="24" spans="1:3" x14ac:dyDescent="0.25">
      <c r="A24" s="82" t="s">
        <v>13</v>
      </c>
      <c r="B24" s="82" t="s">
        <v>14</v>
      </c>
      <c r="C24" s="150">
        <f>C25</f>
        <v>9</v>
      </c>
    </row>
    <row r="25" spans="1:3" ht="63.75" x14ac:dyDescent="0.25">
      <c r="A25" s="81" t="s">
        <v>241</v>
      </c>
      <c r="B25" s="81" t="s">
        <v>192</v>
      </c>
      <c r="C25" s="151">
        <v>9</v>
      </c>
    </row>
    <row r="26" spans="1:3" ht="38.25" x14ac:dyDescent="0.25">
      <c r="A26" s="82" t="s">
        <v>15</v>
      </c>
      <c r="B26" s="155" t="s">
        <v>16</v>
      </c>
      <c r="C26" s="150">
        <f>C27+C28</f>
        <v>2421</v>
      </c>
    </row>
    <row r="27" spans="1:3" ht="63.75" x14ac:dyDescent="0.25">
      <c r="A27" s="81" t="s">
        <v>17</v>
      </c>
      <c r="B27" s="156" t="s">
        <v>283</v>
      </c>
      <c r="C27" s="151">
        <v>408</v>
      </c>
    </row>
    <row r="28" spans="1:3" ht="76.5" x14ac:dyDescent="0.25">
      <c r="A28" s="81" t="s">
        <v>248</v>
      </c>
      <c r="B28" s="157" t="s">
        <v>247</v>
      </c>
      <c r="C28" s="151">
        <v>2013</v>
      </c>
    </row>
    <row r="29" spans="1:3" x14ac:dyDescent="0.25">
      <c r="A29" s="82" t="s">
        <v>18</v>
      </c>
      <c r="B29" s="82" t="s">
        <v>302</v>
      </c>
      <c r="C29" s="150">
        <f>C30+C32+C35</f>
        <v>50962.399999999994</v>
      </c>
    </row>
    <row r="30" spans="1:3" ht="25.5" x14ac:dyDescent="0.25">
      <c r="A30" s="82" t="s">
        <v>295</v>
      </c>
      <c r="B30" s="82" t="s">
        <v>242</v>
      </c>
      <c r="C30" s="150">
        <f>C31</f>
        <v>46087.7</v>
      </c>
    </row>
    <row r="31" spans="1:3" ht="38.25" x14ac:dyDescent="0.25">
      <c r="A31" s="81" t="s">
        <v>296</v>
      </c>
      <c r="B31" s="158" t="s">
        <v>328</v>
      </c>
      <c r="C31" s="151">
        <v>46087.7</v>
      </c>
    </row>
    <row r="32" spans="1:3" ht="25.5" x14ac:dyDescent="0.25">
      <c r="A32" s="82" t="s">
        <v>297</v>
      </c>
      <c r="B32" s="82" t="s">
        <v>243</v>
      </c>
      <c r="C32" s="150">
        <f>C34+C33</f>
        <v>655.7</v>
      </c>
    </row>
    <row r="33" spans="1:3" ht="51" x14ac:dyDescent="0.25">
      <c r="A33" s="81" t="s">
        <v>298</v>
      </c>
      <c r="B33" s="158" t="s">
        <v>329</v>
      </c>
      <c r="C33" s="151">
        <v>594.70000000000005</v>
      </c>
    </row>
    <row r="34" spans="1:3" ht="38.25" x14ac:dyDescent="0.25">
      <c r="A34" s="81" t="s">
        <v>299</v>
      </c>
      <c r="B34" s="158" t="s">
        <v>194</v>
      </c>
      <c r="C34" s="151">
        <v>61</v>
      </c>
    </row>
    <row r="35" spans="1:3" x14ac:dyDescent="0.25">
      <c r="A35" s="82" t="s">
        <v>300</v>
      </c>
      <c r="B35" s="82" t="s">
        <v>82</v>
      </c>
      <c r="C35" s="150">
        <f>C36</f>
        <v>4219</v>
      </c>
    </row>
    <row r="36" spans="1:3" ht="25.5" x14ac:dyDescent="0.25">
      <c r="A36" s="81" t="s">
        <v>301</v>
      </c>
      <c r="B36" s="159" t="s">
        <v>195</v>
      </c>
      <c r="C36" s="151">
        <v>4219</v>
      </c>
    </row>
    <row r="37" spans="1:3" x14ac:dyDescent="0.25">
      <c r="A37" s="160"/>
      <c r="B37" s="82" t="s">
        <v>19</v>
      </c>
      <c r="C37" s="150">
        <f>C7+C29</f>
        <v>73861.5</v>
      </c>
    </row>
  </sheetData>
  <mergeCells count="5">
    <mergeCell ref="A4:A5"/>
    <mergeCell ref="B4:B5"/>
    <mergeCell ref="C4:C5"/>
    <mergeCell ref="A2:C2"/>
    <mergeCell ref="A3:C3"/>
  </mergeCells>
  <pageMargins left="0.7" right="0.7" top="0.75" bottom="0.75" header="0.3" footer="0.3"/>
  <pageSetup paperSize="9" scale="8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8"/>
  <sheetViews>
    <sheetView topLeftCell="A106" zoomScaleNormal="100" workbookViewId="0">
      <selection activeCell="P173" sqref="P173"/>
    </sheetView>
  </sheetViews>
  <sheetFormatPr defaultRowHeight="15" x14ac:dyDescent="0.25"/>
  <cols>
    <col min="1" max="1" width="61.5703125" style="128" customWidth="1"/>
    <col min="2" max="2" width="8.42578125" style="128" customWidth="1"/>
    <col min="3" max="3" width="5.5703125" style="128" customWidth="1"/>
    <col min="4" max="5" width="5.28515625" style="128" customWidth="1"/>
    <col min="6" max="6" width="6.28515625" style="128" customWidth="1"/>
    <col min="7" max="7" width="6.42578125" style="128" customWidth="1"/>
    <col min="8" max="8" width="6.7109375" style="128" customWidth="1"/>
    <col min="9" max="9" width="6.42578125" style="128" customWidth="1"/>
    <col min="10" max="11" width="11" style="128" customWidth="1"/>
    <col min="12" max="12" width="11.28515625" style="128" customWidth="1"/>
    <col min="13" max="13" width="10.42578125" style="128" customWidth="1"/>
    <col min="14" max="16384" width="9.140625" style="128"/>
  </cols>
  <sheetData>
    <row r="1" spans="1:13" ht="17.25" customHeight="1" x14ac:dyDescent="0.25">
      <c r="A1" s="183"/>
      <c r="B1" s="146"/>
      <c r="C1" s="126" t="s">
        <v>57</v>
      </c>
      <c r="D1" s="127"/>
      <c r="E1" s="127"/>
      <c r="F1" s="184" t="s">
        <v>342</v>
      </c>
      <c r="G1" s="184"/>
      <c r="H1" s="184"/>
      <c r="I1" s="184"/>
      <c r="J1" s="184"/>
      <c r="K1" s="184"/>
      <c r="L1" s="184"/>
      <c r="M1" s="184"/>
    </row>
    <row r="2" spans="1:13" ht="33" customHeight="1" x14ac:dyDescent="0.25">
      <c r="A2" s="183"/>
      <c r="B2" s="146"/>
      <c r="C2" s="129"/>
      <c r="D2" s="127"/>
      <c r="E2" s="127"/>
      <c r="F2" s="184"/>
      <c r="G2" s="184"/>
      <c r="H2" s="184"/>
      <c r="I2" s="184"/>
      <c r="J2" s="184"/>
      <c r="K2" s="184"/>
      <c r="L2" s="184"/>
      <c r="M2" s="184"/>
    </row>
    <row r="3" spans="1:13" ht="15.75" x14ac:dyDescent="0.25">
      <c r="A3" s="176" t="s">
        <v>372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 ht="15.75" x14ac:dyDescent="0.25">
      <c r="A4" s="130"/>
      <c r="B4" s="130"/>
      <c r="C4" s="127"/>
      <c r="D4" s="127"/>
      <c r="E4" s="127"/>
      <c r="F4" s="127"/>
      <c r="G4" s="127"/>
      <c r="H4" s="127"/>
    </row>
    <row r="5" spans="1:13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 ht="15" customHeight="1" x14ac:dyDescent="0.25">
      <c r="A6" s="188" t="s">
        <v>22</v>
      </c>
      <c r="B6" s="208" t="s">
        <v>81</v>
      </c>
      <c r="C6" s="191" t="s">
        <v>23</v>
      </c>
      <c r="D6" s="191" t="s">
        <v>24</v>
      </c>
      <c r="E6" s="192" t="s">
        <v>25</v>
      </c>
      <c r="F6" s="192"/>
      <c r="G6" s="192"/>
      <c r="H6" s="192"/>
      <c r="I6" s="193" t="s">
        <v>26</v>
      </c>
      <c r="J6" s="189" t="s">
        <v>309</v>
      </c>
      <c r="K6" s="211" t="s">
        <v>83</v>
      </c>
      <c r="L6" s="189" t="s">
        <v>367</v>
      </c>
      <c r="M6" s="213" t="s">
        <v>83</v>
      </c>
    </row>
    <row r="7" spans="1:13" x14ac:dyDescent="0.25">
      <c r="A7" s="188"/>
      <c r="B7" s="209"/>
      <c r="C7" s="191"/>
      <c r="D7" s="191"/>
      <c r="E7" s="149" t="s">
        <v>27</v>
      </c>
      <c r="F7" s="149" t="s">
        <v>28</v>
      </c>
      <c r="G7" s="149" t="s">
        <v>183</v>
      </c>
      <c r="H7" s="149" t="s">
        <v>29</v>
      </c>
      <c r="I7" s="194"/>
      <c r="J7" s="190"/>
      <c r="K7" s="212"/>
      <c r="L7" s="190"/>
      <c r="M7" s="213"/>
    </row>
    <row r="8" spans="1:13" x14ac:dyDescent="0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4">
        <v>12</v>
      </c>
      <c r="M8" s="44">
        <v>13</v>
      </c>
    </row>
    <row r="9" spans="1:13" x14ac:dyDescent="0.25">
      <c r="A9" s="57" t="s">
        <v>189</v>
      </c>
      <c r="B9" s="145">
        <v>650</v>
      </c>
      <c r="C9" s="145">
        <v>0</v>
      </c>
      <c r="D9" s="145" t="s">
        <v>60</v>
      </c>
      <c r="E9" s="145" t="s">
        <v>60</v>
      </c>
      <c r="F9" s="145" t="s">
        <v>63</v>
      </c>
      <c r="G9" s="145" t="s">
        <v>60</v>
      </c>
      <c r="H9" s="145" t="s">
        <v>150</v>
      </c>
      <c r="I9" s="145" t="s">
        <v>61</v>
      </c>
      <c r="J9" s="116">
        <f>J10+J55+J61+J85+J119+J162+J169</f>
        <v>76401.100000000006</v>
      </c>
      <c r="K9" s="116">
        <f t="shared" ref="K9:M9" si="0">K10+K55+K61+K85+K119+K162+K169</f>
        <v>683.5</v>
      </c>
      <c r="L9" s="116">
        <f t="shared" si="0"/>
        <v>72827.799999999988</v>
      </c>
      <c r="M9" s="116">
        <f t="shared" si="0"/>
        <v>706.1</v>
      </c>
    </row>
    <row r="10" spans="1:13" x14ac:dyDescent="0.25">
      <c r="A10" s="45" t="s">
        <v>30</v>
      </c>
      <c r="B10" s="44">
        <v>650</v>
      </c>
      <c r="C10" s="46" t="s">
        <v>59</v>
      </c>
      <c r="D10" s="46" t="s">
        <v>60</v>
      </c>
      <c r="E10" s="46" t="s">
        <v>60</v>
      </c>
      <c r="F10" s="46" t="s">
        <v>63</v>
      </c>
      <c r="G10" s="46" t="s">
        <v>60</v>
      </c>
      <c r="H10" s="46" t="s">
        <v>150</v>
      </c>
      <c r="I10" s="46" t="s">
        <v>61</v>
      </c>
      <c r="J10" s="116">
        <f>J11+J17+J27+J33</f>
        <v>42515.8</v>
      </c>
      <c r="K10" s="116"/>
      <c r="L10" s="116">
        <f>L11+L17+L27+L33</f>
        <v>44495</v>
      </c>
      <c r="M10" s="142"/>
    </row>
    <row r="11" spans="1:13" ht="26.25" x14ac:dyDescent="0.25">
      <c r="A11" s="47" t="s">
        <v>31</v>
      </c>
      <c r="B11" s="44">
        <v>650</v>
      </c>
      <c r="C11" s="25" t="s">
        <v>59</v>
      </c>
      <c r="D11" s="25" t="s">
        <v>62</v>
      </c>
      <c r="E11" s="25" t="s">
        <v>60</v>
      </c>
      <c r="F11" s="25" t="s">
        <v>63</v>
      </c>
      <c r="G11" s="25" t="s">
        <v>60</v>
      </c>
      <c r="H11" s="25" t="s">
        <v>150</v>
      </c>
      <c r="I11" s="25" t="s">
        <v>61</v>
      </c>
      <c r="J11" s="117">
        <f>J12</f>
        <v>2124.8000000000002</v>
      </c>
      <c r="K11" s="117"/>
      <c r="L11" s="117">
        <f>L12</f>
        <v>2124.8000000000002</v>
      </c>
      <c r="M11" s="142"/>
    </row>
    <row r="12" spans="1:13" ht="26.25" x14ac:dyDescent="0.25">
      <c r="A12" s="48" t="s">
        <v>249</v>
      </c>
      <c r="B12" s="44">
        <v>650</v>
      </c>
      <c r="C12" s="23" t="s">
        <v>59</v>
      </c>
      <c r="D12" s="23" t="s">
        <v>62</v>
      </c>
      <c r="E12" s="23" t="s">
        <v>250</v>
      </c>
      <c r="F12" s="23" t="s">
        <v>63</v>
      </c>
      <c r="G12" s="23" t="s">
        <v>60</v>
      </c>
      <c r="H12" s="23" t="s">
        <v>150</v>
      </c>
      <c r="I12" s="23" t="s">
        <v>61</v>
      </c>
      <c r="J12" s="118">
        <f>J13</f>
        <v>2124.8000000000002</v>
      </c>
      <c r="K12" s="118"/>
      <c r="L12" s="118">
        <f>L13</f>
        <v>2124.8000000000002</v>
      </c>
      <c r="M12" s="142"/>
    </row>
    <row r="13" spans="1:13" ht="26.25" x14ac:dyDescent="0.25">
      <c r="A13" s="48" t="s">
        <v>208</v>
      </c>
      <c r="B13" s="44">
        <v>650</v>
      </c>
      <c r="C13" s="23" t="s">
        <v>59</v>
      </c>
      <c r="D13" s="23" t="s">
        <v>62</v>
      </c>
      <c r="E13" s="23" t="s">
        <v>250</v>
      </c>
      <c r="F13" s="23" t="s">
        <v>63</v>
      </c>
      <c r="G13" s="23" t="s">
        <v>64</v>
      </c>
      <c r="H13" s="23" t="s">
        <v>150</v>
      </c>
      <c r="I13" s="23" t="s">
        <v>61</v>
      </c>
      <c r="J13" s="118">
        <f t="shared" ref="J13:L13" si="1">J14</f>
        <v>2124.8000000000002</v>
      </c>
      <c r="K13" s="118"/>
      <c r="L13" s="118">
        <f t="shared" si="1"/>
        <v>2124.8000000000002</v>
      </c>
      <c r="M13" s="142"/>
    </row>
    <row r="14" spans="1:13" x14ac:dyDescent="0.25">
      <c r="A14" s="49" t="s">
        <v>317</v>
      </c>
      <c r="B14" s="44">
        <v>650</v>
      </c>
      <c r="C14" s="23" t="s">
        <v>59</v>
      </c>
      <c r="D14" s="23" t="s">
        <v>62</v>
      </c>
      <c r="E14" s="23" t="s">
        <v>250</v>
      </c>
      <c r="F14" s="23" t="s">
        <v>63</v>
      </c>
      <c r="G14" s="23" t="s">
        <v>64</v>
      </c>
      <c r="H14" s="23" t="s">
        <v>151</v>
      </c>
      <c r="I14" s="23" t="s">
        <v>61</v>
      </c>
      <c r="J14" s="118">
        <f>J15</f>
        <v>2124.8000000000002</v>
      </c>
      <c r="K14" s="118"/>
      <c r="L14" s="118">
        <f>L15</f>
        <v>2124.8000000000002</v>
      </c>
      <c r="M14" s="142"/>
    </row>
    <row r="15" spans="1:13" ht="51" x14ac:dyDescent="0.25">
      <c r="A15" s="49" t="s">
        <v>184</v>
      </c>
      <c r="B15" s="44">
        <v>650</v>
      </c>
      <c r="C15" s="23" t="s">
        <v>59</v>
      </c>
      <c r="D15" s="23" t="s">
        <v>62</v>
      </c>
      <c r="E15" s="23" t="s">
        <v>250</v>
      </c>
      <c r="F15" s="23" t="s">
        <v>63</v>
      </c>
      <c r="G15" s="23" t="s">
        <v>64</v>
      </c>
      <c r="H15" s="23" t="s">
        <v>151</v>
      </c>
      <c r="I15" s="23" t="s">
        <v>137</v>
      </c>
      <c r="J15" s="118">
        <f>J16</f>
        <v>2124.8000000000002</v>
      </c>
      <c r="K15" s="118"/>
      <c r="L15" s="118">
        <f>L16</f>
        <v>2124.8000000000002</v>
      </c>
      <c r="M15" s="142"/>
    </row>
    <row r="16" spans="1:13" ht="25.5" x14ac:dyDescent="0.25">
      <c r="A16" s="49" t="s">
        <v>152</v>
      </c>
      <c r="B16" s="44">
        <v>650</v>
      </c>
      <c r="C16" s="23" t="s">
        <v>59</v>
      </c>
      <c r="D16" s="23" t="s">
        <v>62</v>
      </c>
      <c r="E16" s="23" t="s">
        <v>250</v>
      </c>
      <c r="F16" s="23" t="s">
        <v>63</v>
      </c>
      <c r="G16" s="23" t="s">
        <v>64</v>
      </c>
      <c r="H16" s="23" t="s">
        <v>151</v>
      </c>
      <c r="I16" s="23" t="s">
        <v>153</v>
      </c>
      <c r="J16" s="118">
        <v>2124.8000000000002</v>
      </c>
      <c r="K16" s="118"/>
      <c r="L16" s="118">
        <v>2124.8000000000002</v>
      </c>
      <c r="M16" s="142"/>
    </row>
    <row r="17" spans="1:13" ht="39" x14ac:dyDescent="0.25">
      <c r="A17" s="51" t="s">
        <v>32</v>
      </c>
      <c r="B17" s="44">
        <v>650</v>
      </c>
      <c r="C17" s="25" t="s">
        <v>59</v>
      </c>
      <c r="D17" s="25" t="s">
        <v>64</v>
      </c>
      <c r="E17" s="25" t="s">
        <v>60</v>
      </c>
      <c r="F17" s="25" t="s">
        <v>63</v>
      </c>
      <c r="G17" s="25" t="s">
        <v>60</v>
      </c>
      <c r="H17" s="25" t="s">
        <v>150</v>
      </c>
      <c r="I17" s="25" t="s">
        <v>61</v>
      </c>
      <c r="J17" s="117">
        <f t="shared" ref="J17:L19" si="2">J18</f>
        <v>21567.8</v>
      </c>
      <c r="K17" s="117"/>
      <c r="L17" s="117">
        <f t="shared" si="2"/>
        <v>21567.8</v>
      </c>
      <c r="M17" s="142"/>
    </row>
    <row r="18" spans="1:13" ht="26.25" x14ac:dyDescent="0.25">
      <c r="A18" s="48" t="s">
        <v>249</v>
      </c>
      <c r="B18" s="44">
        <v>650</v>
      </c>
      <c r="C18" s="23" t="s">
        <v>59</v>
      </c>
      <c r="D18" s="23" t="s">
        <v>64</v>
      </c>
      <c r="E18" s="23" t="s">
        <v>250</v>
      </c>
      <c r="F18" s="23" t="s">
        <v>63</v>
      </c>
      <c r="G18" s="23" t="s">
        <v>60</v>
      </c>
      <c r="H18" s="23" t="s">
        <v>150</v>
      </c>
      <c r="I18" s="23" t="s">
        <v>61</v>
      </c>
      <c r="J18" s="118">
        <f t="shared" si="2"/>
        <v>21567.8</v>
      </c>
      <c r="K18" s="118"/>
      <c r="L18" s="118">
        <f t="shared" si="2"/>
        <v>21567.8</v>
      </c>
      <c r="M18" s="142"/>
    </row>
    <row r="19" spans="1:13" ht="26.25" x14ac:dyDescent="0.25">
      <c r="A19" s="48" t="s">
        <v>209</v>
      </c>
      <c r="B19" s="44">
        <v>650</v>
      </c>
      <c r="C19" s="23" t="s">
        <v>59</v>
      </c>
      <c r="D19" s="23" t="s">
        <v>64</v>
      </c>
      <c r="E19" s="23" t="s">
        <v>250</v>
      </c>
      <c r="F19" s="23" t="s">
        <v>63</v>
      </c>
      <c r="G19" s="23" t="s">
        <v>59</v>
      </c>
      <c r="H19" s="23" t="s">
        <v>150</v>
      </c>
      <c r="I19" s="23" t="s">
        <v>61</v>
      </c>
      <c r="J19" s="118">
        <f t="shared" si="2"/>
        <v>21567.8</v>
      </c>
      <c r="K19" s="118"/>
      <c r="L19" s="118">
        <f t="shared" si="2"/>
        <v>21567.8</v>
      </c>
      <c r="M19" s="142"/>
    </row>
    <row r="20" spans="1:13" x14ac:dyDescent="0.25">
      <c r="A20" s="102" t="s">
        <v>154</v>
      </c>
      <c r="B20" s="44">
        <v>650</v>
      </c>
      <c r="C20" s="23" t="s">
        <v>59</v>
      </c>
      <c r="D20" s="23" t="s">
        <v>64</v>
      </c>
      <c r="E20" s="23" t="s">
        <v>250</v>
      </c>
      <c r="F20" s="23" t="s">
        <v>63</v>
      </c>
      <c r="G20" s="23" t="s">
        <v>59</v>
      </c>
      <c r="H20" s="23" t="s">
        <v>155</v>
      </c>
      <c r="I20" s="23" t="s">
        <v>61</v>
      </c>
      <c r="J20" s="118">
        <f>J21+J23+J25</f>
        <v>21567.8</v>
      </c>
      <c r="K20" s="118"/>
      <c r="L20" s="118">
        <f>L21+L23+L25</f>
        <v>21567.8</v>
      </c>
      <c r="M20" s="142"/>
    </row>
    <row r="21" spans="1:13" ht="51" x14ac:dyDescent="0.25">
      <c r="A21" s="49" t="s">
        <v>184</v>
      </c>
      <c r="B21" s="44">
        <v>650</v>
      </c>
      <c r="C21" s="23" t="s">
        <v>59</v>
      </c>
      <c r="D21" s="23" t="s">
        <v>64</v>
      </c>
      <c r="E21" s="23" t="s">
        <v>250</v>
      </c>
      <c r="F21" s="23" t="s">
        <v>63</v>
      </c>
      <c r="G21" s="23" t="s">
        <v>59</v>
      </c>
      <c r="H21" s="23" t="s">
        <v>155</v>
      </c>
      <c r="I21" s="23" t="s">
        <v>137</v>
      </c>
      <c r="J21" s="118">
        <f>J22</f>
        <v>21432.2</v>
      </c>
      <c r="K21" s="118"/>
      <c r="L21" s="118">
        <f>L22</f>
        <v>21432.2</v>
      </c>
      <c r="M21" s="142"/>
    </row>
    <row r="22" spans="1:13" ht="25.5" x14ac:dyDescent="0.25">
      <c r="A22" s="49" t="s">
        <v>152</v>
      </c>
      <c r="B22" s="44">
        <v>650</v>
      </c>
      <c r="C22" s="23" t="s">
        <v>59</v>
      </c>
      <c r="D22" s="23" t="s">
        <v>64</v>
      </c>
      <c r="E22" s="23" t="s">
        <v>250</v>
      </c>
      <c r="F22" s="23" t="s">
        <v>63</v>
      </c>
      <c r="G22" s="23" t="s">
        <v>59</v>
      </c>
      <c r="H22" s="23" t="s">
        <v>155</v>
      </c>
      <c r="I22" s="23" t="s">
        <v>153</v>
      </c>
      <c r="J22" s="118">
        <v>21432.2</v>
      </c>
      <c r="K22" s="118"/>
      <c r="L22" s="118">
        <v>21432.2</v>
      </c>
      <c r="M22" s="142"/>
    </row>
    <row r="23" spans="1:13" ht="25.5" x14ac:dyDescent="0.25">
      <c r="A23" s="49" t="s">
        <v>185</v>
      </c>
      <c r="B23" s="44">
        <v>650</v>
      </c>
      <c r="C23" s="23" t="s">
        <v>59</v>
      </c>
      <c r="D23" s="23" t="s">
        <v>64</v>
      </c>
      <c r="E23" s="23" t="s">
        <v>250</v>
      </c>
      <c r="F23" s="23" t="s">
        <v>63</v>
      </c>
      <c r="G23" s="23" t="s">
        <v>59</v>
      </c>
      <c r="H23" s="23" t="s">
        <v>155</v>
      </c>
      <c r="I23" s="23" t="s">
        <v>72</v>
      </c>
      <c r="J23" s="118">
        <f>J24</f>
        <v>109</v>
      </c>
      <c r="K23" s="118"/>
      <c r="L23" s="118">
        <f>L24</f>
        <v>109</v>
      </c>
      <c r="M23" s="142"/>
    </row>
    <row r="24" spans="1:13" ht="26.25" x14ac:dyDescent="0.25">
      <c r="A24" s="27" t="s">
        <v>129</v>
      </c>
      <c r="B24" s="44">
        <v>650</v>
      </c>
      <c r="C24" s="23" t="s">
        <v>59</v>
      </c>
      <c r="D24" s="23" t="s">
        <v>64</v>
      </c>
      <c r="E24" s="23" t="s">
        <v>250</v>
      </c>
      <c r="F24" s="23" t="s">
        <v>63</v>
      </c>
      <c r="G24" s="23" t="s">
        <v>59</v>
      </c>
      <c r="H24" s="23" t="s">
        <v>155</v>
      </c>
      <c r="I24" s="23" t="s">
        <v>73</v>
      </c>
      <c r="J24" s="118">
        <v>109</v>
      </c>
      <c r="K24" s="118"/>
      <c r="L24" s="118">
        <v>109</v>
      </c>
      <c r="M24" s="142"/>
    </row>
    <row r="25" spans="1:13" x14ac:dyDescent="0.25">
      <c r="A25" s="27" t="s">
        <v>33</v>
      </c>
      <c r="B25" s="44">
        <v>650</v>
      </c>
      <c r="C25" s="23" t="s">
        <v>59</v>
      </c>
      <c r="D25" s="23" t="s">
        <v>64</v>
      </c>
      <c r="E25" s="23" t="s">
        <v>250</v>
      </c>
      <c r="F25" s="23" t="s">
        <v>63</v>
      </c>
      <c r="G25" s="23" t="s">
        <v>59</v>
      </c>
      <c r="H25" s="23" t="s">
        <v>155</v>
      </c>
      <c r="I25" s="23" t="s">
        <v>77</v>
      </c>
      <c r="J25" s="118">
        <f>J26</f>
        <v>26.6</v>
      </c>
      <c r="K25" s="118"/>
      <c r="L25" s="118">
        <f>L26</f>
        <v>26.6</v>
      </c>
      <c r="M25" s="142"/>
    </row>
    <row r="26" spans="1:13" x14ac:dyDescent="0.25">
      <c r="A26" s="78" t="s">
        <v>327</v>
      </c>
      <c r="B26" s="44">
        <v>650</v>
      </c>
      <c r="C26" s="23" t="s">
        <v>59</v>
      </c>
      <c r="D26" s="23" t="s">
        <v>64</v>
      </c>
      <c r="E26" s="23" t="s">
        <v>250</v>
      </c>
      <c r="F26" s="23" t="s">
        <v>63</v>
      </c>
      <c r="G26" s="23" t="s">
        <v>59</v>
      </c>
      <c r="H26" s="23" t="s">
        <v>155</v>
      </c>
      <c r="I26" s="23" t="s">
        <v>156</v>
      </c>
      <c r="J26" s="118">
        <v>26.6</v>
      </c>
      <c r="K26" s="118"/>
      <c r="L26" s="118">
        <v>26.6</v>
      </c>
      <c r="M26" s="142"/>
    </row>
    <row r="27" spans="1:13" x14ac:dyDescent="0.25">
      <c r="A27" s="36" t="s">
        <v>34</v>
      </c>
      <c r="B27" s="44">
        <v>650</v>
      </c>
      <c r="C27" s="26" t="s">
        <v>59</v>
      </c>
      <c r="D27" s="26" t="s">
        <v>157</v>
      </c>
      <c r="E27" s="26" t="s">
        <v>60</v>
      </c>
      <c r="F27" s="26" t="s">
        <v>63</v>
      </c>
      <c r="G27" s="26" t="s">
        <v>60</v>
      </c>
      <c r="H27" s="26" t="s">
        <v>150</v>
      </c>
      <c r="I27" s="26" t="s">
        <v>61</v>
      </c>
      <c r="J27" s="119">
        <f>J28</f>
        <v>100</v>
      </c>
      <c r="K27" s="119"/>
      <c r="L27" s="119">
        <f>L28</f>
        <v>100</v>
      </c>
      <c r="M27" s="142"/>
    </row>
    <row r="28" spans="1:13" ht="39" x14ac:dyDescent="0.25">
      <c r="A28" s="102" t="s">
        <v>256</v>
      </c>
      <c r="B28" s="44">
        <v>650</v>
      </c>
      <c r="C28" s="23" t="s">
        <v>59</v>
      </c>
      <c r="D28" s="23" t="s">
        <v>157</v>
      </c>
      <c r="E28" s="23" t="s">
        <v>255</v>
      </c>
      <c r="F28" s="23" t="s">
        <v>63</v>
      </c>
      <c r="G28" s="23" t="s">
        <v>60</v>
      </c>
      <c r="H28" s="23" t="s">
        <v>150</v>
      </c>
      <c r="I28" s="23" t="s">
        <v>61</v>
      </c>
      <c r="J28" s="118">
        <f>J29</f>
        <v>100</v>
      </c>
      <c r="K28" s="118"/>
      <c r="L28" s="118">
        <f>L29</f>
        <v>100</v>
      </c>
      <c r="M28" s="142"/>
    </row>
    <row r="29" spans="1:13" ht="26.25" x14ac:dyDescent="0.25">
      <c r="A29" s="27" t="s">
        <v>158</v>
      </c>
      <c r="B29" s="44">
        <v>650</v>
      </c>
      <c r="C29" s="23" t="s">
        <v>59</v>
      </c>
      <c r="D29" s="23" t="s">
        <v>157</v>
      </c>
      <c r="E29" s="23" t="s">
        <v>255</v>
      </c>
      <c r="F29" s="23" t="s">
        <v>63</v>
      </c>
      <c r="G29" s="23" t="s">
        <v>66</v>
      </c>
      <c r="H29" s="23" t="s">
        <v>150</v>
      </c>
      <c r="I29" s="23" t="s">
        <v>61</v>
      </c>
      <c r="J29" s="118">
        <f t="shared" ref="J29:L30" si="3">J30</f>
        <v>100</v>
      </c>
      <c r="K29" s="118"/>
      <c r="L29" s="118">
        <f t="shared" si="3"/>
        <v>100</v>
      </c>
      <c r="M29" s="142"/>
    </row>
    <row r="30" spans="1:13" x14ac:dyDescent="0.25">
      <c r="A30" s="78" t="s">
        <v>235</v>
      </c>
      <c r="B30" s="44">
        <v>650</v>
      </c>
      <c r="C30" s="23" t="s">
        <v>59</v>
      </c>
      <c r="D30" s="23" t="s">
        <v>157</v>
      </c>
      <c r="E30" s="23" t="s">
        <v>255</v>
      </c>
      <c r="F30" s="23" t="s">
        <v>63</v>
      </c>
      <c r="G30" s="23" t="s">
        <v>66</v>
      </c>
      <c r="H30" s="23" t="s">
        <v>159</v>
      </c>
      <c r="I30" s="23" t="s">
        <v>61</v>
      </c>
      <c r="J30" s="118">
        <f t="shared" si="3"/>
        <v>100</v>
      </c>
      <c r="K30" s="118"/>
      <c r="L30" s="118">
        <f t="shared" si="3"/>
        <v>100</v>
      </c>
      <c r="M30" s="142"/>
    </row>
    <row r="31" spans="1:13" x14ac:dyDescent="0.25">
      <c r="A31" s="27" t="s">
        <v>33</v>
      </c>
      <c r="B31" s="44">
        <v>650</v>
      </c>
      <c r="C31" s="23" t="s">
        <v>59</v>
      </c>
      <c r="D31" s="23" t="s">
        <v>157</v>
      </c>
      <c r="E31" s="23" t="s">
        <v>255</v>
      </c>
      <c r="F31" s="23" t="s">
        <v>63</v>
      </c>
      <c r="G31" s="23" t="s">
        <v>66</v>
      </c>
      <c r="H31" s="23" t="s">
        <v>159</v>
      </c>
      <c r="I31" s="23" t="s">
        <v>77</v>
      </c>
      <c r="J31" s="118">
        <f>J32</f>
        <v>100</v>
      </c>
      <c r="K31" s="118"/>
      <c r="L31" s="118">
        <f>L32</f>
        <v>100</v>
      </c>
      <c r="M31" s="142"/>
    </row>
    <row r="32" spans="1:13" x14ac:dyDescent="0.25">
      <c r="A32" s="27" t="s">
        <v>35</v>
      </c>
      <c r="B32" s="44">
        <v>650</v>
      </c>
      <c r="C32" s="23" t="s">
        <v>59</v>
      </c>
      <c r="D32" s="23" t="s">
        <v>157</v>
      </c>
      <c r="E32" s="23" t="s">
        <v>255</v>
      </c>
      <c r="F32" s="23" t="s">
        <v>63</v>
      </c>
      <c r="G32" s="23" t="s">
        <v>66</v>
      </c>
      <c r="H32" s="23" t="s">
        <v>159</v>
      </c>
      <c r="I32" s="23" t="s">
        <v>78</v>
      </c>
      <c r="J32" s="118">
        <v>100</v>
      </c>
      <c r="K32" s="118"/>
      <c r="L32" s="118">
        <v>100</v>
      </c>
      <c r="M32" s="142"/>
    </row>
    <row r="33" spans="1:13" x14ac:dyDescent="0.25">
      <c r="A33" s="38" t="s">
        <v>36</v>
      </c>
      <c r="B33" s="44">
        <v>650</v>
      </c>
      <c r="C33" s="25" t="s">
        <v>59</v>
      </c>
      <c r="D33" s="25" t="s">
        <v>70</v>
      </c>
      <c r="E33" s="25" t="s">
        <v>60</v>
      </c>
      <c r="F33" s="25" t="s">
        <v>63</v>
      </c>
      <c r="G33" s="25" t="s">
        <v>60</v>
      </c>
      <c r="H33" s="25" t="s">
        <v>150</v>
      </c>
      <c r="I33" s="25" t="s">
        <v>61</v>
      </c>
      <c r="J33" s="117">
        <f>J43+J34+J49</f>
        <v>18723.2</v>
      </c>
      <c r="K33" s="117"/>
      <c r="L33" s="117">
        <f>L43+L34+L49</f>
        <v>20702.399999999998</v>
      </c>
      <c r="M33" s="142"/>
    </row>
    <row r="34" spans="1:13" ht="26.25" x14ac:dyDescent="0.25">
      <c r="A34" s="102" t="s">
        <v>249</v>
      </c>
      <c r="B34" s="44">
        <v>650</v>
      </c>
      <c r="C34" s="23" t="s">
        <v>59</v>
      </c>
      <c r="D34" s="23" t="s">
        <v>70</v>
      </c>
      <c r="E34" s="23" t="s">
        <v>250</v>
      </c>
      <c r="F34" s="23" t="s">
        <v>63</v>
      </c>
      <c r="G34" s="23" t="s">
        <v>60</v>
      </c>
      <c r="H34" s="23" t="s">
        <v>150</v>
      </c>
      <c r="I34" s="23" t="s">
        <v>61</v>
      </c>
      <c r="J34" s="118">
        <f>J35</f>
        <v>16931.2</v>
      </c>
      <c r="K34" s="118"/>
      <c r="L34" s="118">
        <f>L35</f>
        <v>17086.399999999998</v>
      </c>
      <c r="M34" s="142"/>
    </row>
    <row r="35" spans="1:13" ht="39" x14ac:dyDescent="0.25">
      <c r="A35" s="78" t="s">
        <v>211</v>
      </c>
      <c r="B35" s="44">
        <v>650</v>
      </c>
      <c r="C35" s="23" t="s">
        <v>59</v>
      </c>
      <c r="D35" s="23" t="s">
        <v>70</v>
      </c>
      <c r="E35" s="23" t="s">
        <v>250</v>
      </c>
      <c r="F35" s="23" t="s">
        <v>63</v>
      </c>
      <c r="G35" s="23" t="s">
        <v>62</v>
      </c>
      <c r="H35" s="23" t="s">
        <v>150</v>
      </c>
      <c r="I35" s="23" t="s">
        <v>61</v>
      </c>
      <c r="J35" s="118">
        <f>J36</f>
        <v>16931.2</v>
      </c>
      <c r="K35" s="118"/>
      <c r="L35" s="118">
        <f>L36</f>
        <v>17086.399999999998</v>
      </c>
      <c r="M35" s="142"/>
    </row>
    <row r="36" spans="1:13" ht="26.25" x14ac:dyDescent="0.25">
      <c r="A36" s="78" t="s">
        <v>318</v>
      </c>
      <c r="B36" s="44">
        <v>650</v>
      </c>
      <c r="C36" s="23" t="s">
        <v>59</v>
      </c>
      <c r="D36" s="23" t="s">
        <v>70</v>
      </c>
      <c r="E36" s="23" t="s">
        <v>250</v>
      </c>
      <c r="F36" s="23" t="s">
        <v>63</v>
      </c>
      <c r="G36" s="23" t="s">
        <v>62</v>
      </c>
      <c r="H36" s="23" t="s">
        <v>168</v>
      </c>
      <c r="I36" s="23" t="s">
        <v>61</v>
      </c>
      <c r="J36" s="118">
        <f>J37+J39+J41</f>
        <v>16931.2</v>
      </c>
      <c r="K36" s="118"/>
      <c r="L36" s="118">
        <f>L37+L39+L41</f>
        <v>17086.399999999998</v>
      </c>
      <c r="M36" s="142"/>
    </row>
    <row r="37" spans="1:13" ht="51" x14ac:dyDescent="0.25">
      <c r="A37" s="49" t="s">
        <v>184</v>
      </c>
      <c r="B37" s="44">
        <v>650</v>
      </c>
      <c r="C37" s="23" t="s">
        <v>59</v>
      </c>
      <c r="D37" s="23" t="s">
        <v>70</v>
      </c>
      <c r="E37" s="23" t="s">
        <v>250</v>
      </c>
      <c r="F37" s="23" t="s">
        <v>63</v>
      </c>
      <c r="G37" s="23" t="s">
        <v>62</v>
      </c>
      <c r="H37" s="23" t="s">
        <v>168</v>
      </c>
      <c r="I37" s="23" t="s">
        <v>137</v>
      </c>
      <c r="J37" s="118">
        <f>J38</f>
        <v>13064</v>
      </c>
      <c r="K37" s="118"/>
      <c r="L37" s="118">
        <f>L38</f>
        <v>13065</v>
      </c>
      <c r="M37" s="142"/>
    </row>
    <row r="38" spans="1:13" x14ac:dyDescent="0.25">
      <c r="A38" s="78" t="s">
        <v>38</v>
      </c>
      <c r="B38" s="44">
        <v>650</v>
      </c>
      <c r="C38" s="23" t="s">
        <v>59</v>
      </c>
      <c r="D38" s="23" t="s">
        <v>70</v>
      </c>
      <c r="E38" s="23" t="s">
        <v>250</v>
      </c>
      <c r="F38" s="23" t="s">
        <v>63</v>
      </c>
      <c r="G38" s="23" t="s">
        <v>62</v>
      </c>
      <c r="H38" s="23" t="s">
        <v>168</v>
      </c>
      <c r="I38" s="23" t="s">
        <v>138</v>
      </c>
      <c r="J38" s="118">
        <v>13064</v>
      </c>
      <c r="K38" s="118"/>
      <c r="L38" s="118">
        <v>13065</v>
      </c>
      <c r="M38" s="142"/>
    </row>
    <row r="39" spans="1:13" ht="25.5" x14ac:dyDescent="0.25">
      <c r="A39" s="49" t="s">
        <v>185</v>
      </c>
      <c r="B39" s="44">
        <v>650</v>
      </c>
      <c r="C39" s="23" t="s">
        <v>59</v>
      </c>
      <c r="D39" s="23" t="s">
        <v>70</v>
      </c>
      <c r="E39" s="23" t="s">
        <v>250</v>
      </c>
      <c r="F39" s="23" t="s">
        <v>63</v>
      </c>
      <c r="G39" s="23" t="s">
        <v>62</v>
      </c>
      <c r="H39" s="23" t="s">
        <v>168</v>
      </c>
      <c r="I39" s="23" t="s">
        <v>72</v>
      </c>
      <c r="J39" s="118">
        <f>J40</f>
        <v>3769.9</v>
      </c>
      <c r="K39" s="118"/>
      <c r="L39" s="118">
        <f>L40</f>
        <v>3924.1</v>
      </c>
      <c r="M39" s="142"/>
    </row>
    <row r="40" spans="1:13" ht="26.25" x14ac:dyDescent="0.25">
      <c r="A40" s="27" t="s">
        <v>129</v>
      </c>
      <c r="B40" s="44">
        <v>650</v>
      </c>
      <c r="C40" s="23" t="s">
        <v>59</v>
      </c>
      <c r="D40" s="23" t="s">
        <v>70</v>
      </c>
      <c r="E40" s="23" t="s">
        <v>250</v>
      </c>
      <c r="F40" s="23" t="s">
        <v>63</v>
      </c>
      <c r="G40" s="23" t="s">
        <v>62</v>
      </c>
      <c r="H40" s="23" t="s">
        <v>168</v>
      </c>
      <c r="I40" s="23" t="s">
        <v>73</v>
      </c>
      <c r="J40" s="118">
        <v>3769.9</v>
      </c>
      <c r="K40" s="118"/>
      <c r="L40" s="118">
        <v>3924.1</v>
      </c>
      <c r="M40" s="142"/>
    </row>
    <row r="41" spans="1:13" x14ac:dyDescent="0.25">
      <c r="A41" s="27" t="s">
        <v>33</v>
      </c>
      <c r="B41" s="44">
        <v>650</v>
      </c>
      <c r="C41" s="23" t="s">
        <v>59</v>
      </c>
      <c r="D41" s="23" t="s">
        <v>70</v>
      </c>
      <c r="E41" s="23" t="s">
        <v>250</v>
      </c>
      <c r="F41" s="23" t="s">
        <v>63</v>
      </c>
      <c r="G41" s="23" t="s">
        <v>62</v>
      </c>
      <c r="H41" s="23" t="s">
        <v>168</v>
      </c>
      <c r="I41" s="23" t="s">
        <v>77</v>
      </c>
      <c r="J41" s="118">
        <f>J42</f>
        <v>97.3</v>
      </c>
      <c r="K41" s="118"/>
      <c r="L41" s="118">
        <f>L42</f>
        <v>97.3</v>
      </c>
      <c r="M41" s="142"/>
    </row>
    <row r="42" spans="1:13" x14ac:dyDescent="0.25">
      <c r="A42" s="78" t="s">
        <v>327</v>
      </c>
      <c r="B42" s="44">
        <v>650</v>
      </c>
      <c r="C42" s="23" t="s">
        <v>59</v>
      </c>
      <c r="D42" s="23" t="s">
        <v>70</v>
      </c>
      <c r="E42" s="23" t="s">
        <v>250</v>
      </c>
      <c r="F42" s="23" t="s">
        <v>63</v>
      </c>
      <c r="G42" s="23" t="s">
        <v>62</v>
      </c>
      <c r="H42" s="23" t="s">
        <v>168</v>
      </c>
      <c r="I42" s="23" t="s">
        <v>156</v>
      </c>
      <c r="J42" s="118">
        <v>97.3</v>
      </c>
      <c r="K42" s="118"/>
      <c r="L42" s="118">
        <v>97.3</v>
      </c>
      <c r="M42" s="142"/>
    </row>
    <row r="43" spans="1:13" ht="39" x14ac:dyDescent="0.25">
      <c r="A43" s="110" t="s">
        <v>258</v>
      </c>
      <c r="B43" s="44">
        <v>650</v>
      </c>
      <c r="C43" s="23" t="s">
        <v>59</v>
      </c>
      <c r="D43" s="23" t="s">
        <v>70</v>
      </c>
      <c r="E43" s="23" t="s">
        <v>259</v>
      </c>
      <c r="F43" s="23" t="s">
        <v>63</v>
      </c>
      <c r="G43" s="23" t="s">
        <v>60</v>
      </c>
      <c r="H43" s="23" t="s">
        <v>150</v>
      </c>
      <c r="I43" s="23" t="s">
        <v>61</v>
      </c>
      <c r="J43" s="118">
        <f>J44</f>
        <v>30</v>
      </c>
      <c r="K43" s="118"/>
      <c r="L43" s="118">
        <f>L44</f>
        <v>50</v>
      </c>
      <c r="M43" s="142"/>
    </row>
    <row r="44" spans="1:13" ht="39" x14ac:dyDescent="0.25">
      <c r="A44" s="85" t="s">
        <v>165</v>
      </c>
      <c r="B44" s="44">
        <v>650</v>
      </c>
      <c r="C44" s="24" t="s">
        <v>59</v>
      </c>
      <c r="D44" s="24" t="s">
        <v>70</v>
      </c>
      <c r="E44" s="24" t="s">
        <v>259</v>
      </c>
      <c r="F44" s="24" t="s">
        <v>71</v>
      </c>
      <c r="G44" s="24" t="s">
        <v>60</v>
      </c>
      <c r="H44" s="24" t="s">
        <v>150</v>
      </c>
      <c r="I44" s="23" t="s">
        <v>61</v>
      </c>
      <c r="J44" s="118">
        <f>J45</f>
        <v>30</v>
      </c>
      <c r="K44" s="118"/>
      <c r="L44" s="118">
        <f>L45</f>
        <v>50</v>
      </c>
      <c r="M44" s="142"/>
    </row>
    <row r="45" spans="1:13" ht="39" x14ac:dyDescent="0.25">
      <c r="A45" s="85" t="s">
        <v>166</v>
      </c>
      <c r="B45" s="44">
        <v>650</v>
      </c>
      <c r="C45" s="23" t="s">
        <v>59</v>
      </c>
      <c r="D45" s="23" t="s">
        <v>70</v>
      </c>
      <c r="E45" s="23" t="s">
        <v>259</v>
      </c>
      <c r="F45" s="23" t="s">
        <v>71</v>
      </c>
      <c r="G45" s="23" t="s">
        <v>59</v>
      </c>
      <c r="H45" s="23" t="s">
        <v>150</v>
      </c>
      <c r="I45" s="23" t="s">
        <v>61</v>
      </c>
      <c r="J45" s="118">
        <f t="shared" ref="J45:L45" si="4">J46</f>
        <v>30</v>
      </c>
      <c r="K45" s="118"/>
      <c r="L45" s="118">
        <f t="shared" si="4"/>
        <v>50</v>
      </c>
      <c r="M45" s="142"/>
    </row>
    <row r="46" spans="1:13" ht="26.25" x14ac:dyDescent="0.25">
      <c r="A46" s="85" t="s">
        <v>220</v>
      </c>
      <c r="B46" s="44">
        <v>650</v>
      </c>
      <c r="C46" s="23" t="s">
        <v>59</v>
      </c>
      <c r="D46" s="23" t="s">
        <v>70</v>
      </c>
      <c r="E46" s="23" t="s">
        <v>259</v>
      </c>
      <c r="F46" s="23" t="s">
        <v>71</v>
      </c>
      <c r="G46" s="23" t="s">
        <v>59</v>
      </c>
      <c r="H46" s="23" t="s">
        <v>160</v>
      </c>
      <c r="I46" s="23" t="s">
        <v>61</v>
      </c>
      <c r="J46" s="118">
        <f>J47</f>
        <v>30</v>
      </c>
      <c r="K46" s="118"/>
      <c r="L46" s="118">
        <f>L47</f>
        <v>50</v>
      </c>
      <c r="M46" s="142"/>
    </row>
    <row r="47" spans="1:13" ht="25.5" x14ac:dyDescent="0.25">
      <c r="A47" s="49" t="s">
        <v>185</v>
      </c>
      <c r="B47" s="44">
        <v>650</v>
      </c>
      <c r="C47" s="23" t="s">
        <v>59</v>
      </c>
      <c r="D47" s="23" t="s">
        <v>70</v>
      </c>
      <c r="E47" s="23" t="s">
        <v>259</v>
      </c>
      <c r="F47" s="23" t="s">
        <v>71</v>
      </c>
      <c r="G47" s="23" t="s">
        <v>59</v>
      </c>
      <c r="H47" s="23" t="s">
        <v>160</v>
      </c>
      <c r="I47" s="23" t="s">
        <v>72</v>
      </c>
      <c r="J47" s="118">
        <f>J48</f>
        <v>30</v>
      </c>
      <c r="K47" s="118"/>
      <c r="L47" s="118">
        <f>L48</f>
        <v>50</v>
      </c>
      <c r="M47" s="142"/>
    </row>
    <row r="48" spans="1:13" ht="26.25" x14ac:dyDescent="0.25">
      <c r="A48" s="27" t="s">
        <v>129</v>
      </c>
      <c r="B48" s="44">
        <v>650</v>
      </c>
      <c r="C48" s="23" t="s">
        <v>59</v>
      </c>
      <c r="D48" s="23" t="s">
        <v>70</v>
      </c>
      <c r="E48" s="23" t="s">
        <v>259</v>
      </c>
      <c r="F48" s="23" t="s">
        <v>71</v>
      </c>
      <c r="G48" s="23" t="s">
        <v>59</v>
      </c>
      <c r="H48" s="23" t="s">
        <v>160</v>
      </c>
      <c r="I48" s="23" t="s">
        <v>73</v>
      </c>
      <c r="J48" s="118">
        <v>30</v>
      </c>
      <c r="K48" s="118"/>
      <c r="L48" s="118">
        <v>50</v>
      </c>
      <c r="M48" s="142"/>
    </row>
    <row r="49" spans="1:13" x14ac:dyDescent="0.25">
      <c r="A49" s="27" t="s">
        <v>226</v>
      </c>
      <c r="B49" s="44">
        <v>650</v>
      </c>
      <c r="C49" s="23" t="s">
        <v>59</v>
      </c>
      <c r="D49" s="23" t="s">
        <v>70</v>
      </c>
      <c r="E49" s="23" t="s">
        <v>76</v>
      </c>
      <c r="F49" s="23" t="s">
        <v>63</v>
      </c>
      <c r="G49" s="23" t="s">
        <v>60</v>
      </c>
      <c r="H49" s="23" t="s">
        <v>150</v>
      </c>
      <c r="I49" s="23" t="s">
        <v>61</v>
      </c>
      <c r="J49" s="118">
        <f t="shared" ref="J49:L52" si="5">J50</f>
        <v>1762</v>
      </c>
      <c r="K49" s="118"/>
      <c r="L49" s="118">
        <f t="shared" si="5"/>
        <v>3566</v>
      </c>
      <c r="M49" s="142"/>
    </row>
    <row r="50" spans="1:13" x14ac:dyDescent="0.25">
      <c r="A50" s="27" t="s">
        <v>41</v>
      </c>
      <c r="B50" s="44">
        <v>650</v>
      </c>
      <c r="C50" s="23" t="s">
        <v>59</v>
      </c>
      <c r="D50" s="23" t="s">
        <v>70</v>
      </c>
      <c r="E50" s="23" t="s">
        <v>76</v>
      </c>
      <c r="F50" s="23" t="s">
        <v>63</v>
      </c>
      <c r="G50" s="23" t="s">
        <v>60</v>
      </c>
      <c r="H50" s="23" t="s">
        <v>150</v>
      </c>
      <c r="I50" s="23" t="s">
        <v>61</v>
      </c>
      <c r="J50" s="118">
        <f t="shared" si="5"/>
        <v>1762</v>
      </c>
      <c r="K50" s="118"/>
      <c r="L50" s="118">
        <f t="shared" si="5"/>
        <v>3566</v>
      </c>
      <c r="M50" s="142"/>
    </row>
    <row r="51" spans="1:13" ht="26.25" x14ac:dyDescent="0.25">
      <c r="A51" s="27" t="s">
        <v>169</v>
      </c>
      <c r="B51" s="44">
        <v>650</v>
      </c>
      <c r="C51" s="23" t="s">
        <v>59</v>
      </c>
      <c r="D51" s="23" t="s">
        <v>70</v>
      </c>
      <c r="E51" s="23" t="s">
        <v>76</v>
      </c>
      <c r="F51" s="23" t="s">
        <v>63</v>
      </c>
      <c r="G51" s="23" t="s">
        <v>59</v>
      </c>
      <c r="H51" s="23" t="s">
        <v>150</v>
      </c>
      <c r="I51" s="23" t="s">
        <v>61</v>
      </c>
      <c r="J51" s="118">
        <f t="shared" si="5"/>
        <v>1762</v>
      </c>
      <c r="K51" s="118"/>
      <c r="L51" s="118">
        <f t="shared" si="5"/>
        <v>3566</v>
      </c>
      <c r="M51" s="142"/>
    </row>
    <row r="52" spans="1:13" x14ac:dyDescent="0.25">
      <c r="A52" s="27" t="s">
        <v>226</v>
      </c>
      <c r="B52" s="44">
        <v>650</v>
      </c>
      <c r="C52" s="23" t="s">
        <v>59</v>
      </c>
      <c r="D52" s="23" t="s">
        <v>70</v>
      </c>
      <c r="E52" s="23" t="s">
        <v>76</v>
      </c>
      <c r="F52" s="23" t="s">
        <v>63</v>
      </c>
      <c r="G52" s="23" t="s">
        <v>59</v>
      </c>
      <c r="H52" s="23" t="s">
        <v>232</v>
      </c>
      <c r="I52" s="23" t="s">
        <v>61</v>
      </c>
      <c r="J52" s="118">
        <f t="shared" si="5"/>
        <v>1762</v>
      </c>
      <c r="K52" s="118"/>
      <c r="L52" s="118">
        <f t="shared" si="5"/>
        <v>3566</v>
      </c>
      <c r="M52" s="142"/>
    </row>
    <row r="53" spans="1:13" x14ac:dyDescent="0.25">
      <c r="A53" s="27" t="s">
        <v>33</v>
      </c>
      <c r="B53" s="44">
        <v>650</v>
      </c>
      <c r="C53" s="23" t="s">
        <v>59</v>
      </c>
      <c r="D53" s="23" t="s">
        <v>70</v>
      </c>
      <c r="E53" s="23" t="s">
        <v>76</v>
      </c>
      <c r="F53" s="23" t="s">
        <v>63</v>
      </c>
      <c r="G53" s="23" t="s">
        <v>59</v>
      </c>
      <c r="H53" s="23" t="s">
        <v>232</v>
      </c>
      <c r="I53" s="23" t="s">
        <v>77</v>
      </c>
      <c r="J53" s="118">
        <f>J54</f>
        <v>1762</v>
      </c>
      <c r="K53" s="118"/>
      <c r="L53" s="118">
        <f>L54</f>
        <v>3566</v>
      </c>
      <c r="M53" s="142"/>
    </row>
    <row r="54" spans="1:13" x14ac:dyDescent="0.25">
      <c r="A54" s="27" t="s">
        <v>35</v>
      </c>
      <c r="B54" s="44">
        <v>650</v>
      </c>
      <c r="C54" s="23" t="s">
        <v>59</v>
      </c>
      <c r="D54" s="23" t="s">
        <v>70</v>
      </c>
      <c r="E54" s="23" t="s">
        <v>76</v>
      </c>
      <c r="F54" s="23" t="s">
        <v>63</v>
      </c>
      <c r="G54" s="23" t="s">
        <v>59</v>
      </c>
      <c r="H54" s="23" t="s">
        <v>232</v>
      </c>
      <c r="I54" s="23" t="s">
        <v>78</v>
      </c>
      <c r="J54" s="118">
        <v>1762</v>
      </c>
      <c r="K54" s="118"/>
      <c r="L54" s="118">
        <v>3566</v>
      </c>
      <c r="M54" s="142"/>
    </row>
    <row r="55" spans="1:13" x14ac:dyDescent="0.25">
      <c r="A55" s="45" t="s">
        <v>39</v>
      </c>
      <c r="B55" s="44">
        <v>650</v>
      </c>
      <c r="C55" s="25" t="s">
        <v>62</v>
      </c>
      <c r="D55" s="25" t="s">
        <v>60</v>
      </c>
      <c r="E55" s="25" t="s">
        <v>60</v>
      </c>
      <c r="F55" s="25" t="s">
        <v>63</v>
      </c>
      <c r="G55" s="25" t="s">
        <v>60</v>
      </c>
      <c r="H55" s="25" t="s">
        <v>150</v>
      </c>
      <c r="I55" s="25" t="s">
        <v>61</v>
      </c>
      <c r="J55" s="116">
        <f t="shared" ref="J55:M59" si="6">J56</f>
        <v>622.5</v>
      </c>
      <c r="K55" s="116">
        <f t="shared" si="6"/>
        <v>622.5</v>
      </c>
      <c r="L55" s="116">
        <f t="shared" si="6"/>
        <v>645.1</v>
      </c>
      <c r="M55" s="116">
        <f t="shared" si="6"/>
        <v>645.1</v>
      </c>
    </row>
    <row r="56" spans="1:13" x14ac:dyDescent="0.25">
      <c r="A56" s="37" t="s">
        <v>233</v>
      </c>
      <c r="B56" s="44">
        <v>650</v>
      </c>
      <c r="C56" s="25" t="s">
        <v>62</v>
      </c>
      <c r="D56" s="25" t="s">
        <v>66</v>
      </c>
      <c r="E56" s="25" t="s">
        <v>60</v>
      </c>
      <c r="F56" s="25" t="s">
        <v>63</v>
      </c>
      <c r="G56" s="25" t="s">
        <v>60</v>
      </c>
      <c r="H56" s="25" t="s">
        <v>150</v>
      </c>
      <c r="I56" s="25" t="s">
        <v>61</v>
      </c>
      <c r="J56" s="117">
        <f t="shared" si="6"/>
        <v>622.5</v>
      </c>
      <c r="K56" s="117">
        <f t="shared" si="6"/>
        <v>622.5</v>
      </c>
      <c r="L56" s="117">
        <f t="shared" si="6"/>
        <v>645.1</v>
      </c>
      <c r="M56" s="117">
        <f t="shared" si="6"/>
        <v>645.1</v>
      </c>
    </row>
    <row r="57" spans="1:13" x14ac:dyDescent="0.25">
      <c r="A57" s="78" t="s">
        <v>260</v>
      </c>
      <c r="B57" s="44">
        <v>650</v>
      </c>
      <c r="C57" s="23" t="s">
        <v>62</v>
      </c>
      <c r="D57" s="23" t="s">
        <v>66</v>
      </c>
      <c r="E57" s="23" t="s">
        <v>76</v>
      </c>
      <c r="F57" s="23" t="s">
        <v>63</v>
      </c>
      <c r="G57" s="23" t="s">
        <v>60</v>
      </c>
      <c r="H57" s="23" t="s">
        <v>150</v>
      </c>
      <c r="I57" s="23" t="s">
        <v>61</v>
      </c>
      <c r="J57" s="118">
        <f t="shared" si="6"/>
        <v>622.5</v>
      </c>
      <c r="K57" s="118">
        <f t="shared" si="6"/>
        <v>622.5</v>
      </c>
      <c r="L57" s="118">
        <f t="shared" si="6"/>
        <v>645.1</v>
      </c>
      <c r="M57" s="118">
        <f t="shared" si="6"/>
        <v>645.1</v>
      </c>
    </row>
    <row r="58" spans="1:13" ht="25.5" x14ac:dyDescent="0.25">
      <c r="A58" s="111" t="s">
        <v>330</v>
      </c>
      <c r="B58" s="44">
        <v>650</v>
      </c>
      <c r="C58" s="23" t="s">
        <v>62</v>
      </c>
      <c r="D58" s="23" t="s">
        <v>66</v>
      </c>
      <c r="E58" s="23" t="s">
        <v>76</v>
      </c>
      <c r="F58" s="23" t="s">
        <v>63</v>
      </c>
      <c r="G58" s="23" t="s">
        <v>59</v>
      </c>
      <c r="H58" s="23" t="s">
        <v>170</v>
      </c>
      <c r="I58" s="23" t="s">
        <v>61</v>
      </c>
      <c r="J58" s="118">
        <f t="shared" si="6"/>
        <v>622.5</v>
      </c>
      <c r="K58" s="118">
        <f t="shared" si="6"/>
        <v>622.5</v>
      </c>
      <c r="L58" s="118">
        <f t="shared" si="6"/>
        <v>645.1</v>
      </c>
      <c r="M58" s="118">
        <f t="shared" si="6"/>
        <v>645.1</v>
      </c>
    </row>
    <row r="59" spans="1:13" ht="51" x14ac:dyDescent="0.25">
      <c r="A59" s="49" t="s">
        <v>184</v>
      </c>
      <c r="B59" s="44">
        <v>650</v>
      </c>
      <c r="C59" s="23" t="s">
        <v>62</v>
      </c>
      <c r="D59" s="23" t="s">
        <v>66</v>
      </c>
      <c r="E59" s="23" t="s">
        <v>76</v>
      </c>
      <c r="F59" s="23" t="s">
        <v>63</v>
      </c>
      <c r="G59" s="23" t="s">
        <v>59</v>
      </c>
      <c r="H59" s="23" t="s">
        <v>170</v>
      </c>
      <c r="I59" s="23" t="s">
        <v>137</v>
      </c>
      <c r="J59" s="118">
        <f t="shared" si="6"/>
        <v>622.5</v>
      </c>
      <c r="K59" s="118">
        <f t="shared" si="6"/>
        <v>622.5</v>
      </c>
      <c r="L59" s="118">
        <f t="shared" si="6"/>
        <v>645.1</v>
      </c>
      <c r="M59" s="118">
        <f t="shared" si="6"/>
        <v>645.1</v>
      </c>
    </row>
    <row r="60" spans="1:13" ht="26.25" x14ac:dyDescent="0.25">
      <c r="A60" s="27" t="s">
        <v>152</v>
      </c>
      <c r="B60" s="44">
        <v>650</v>
      </c>
      <c r="C60" s="23" t="s">
        <v>62</v>
      </c>
      <c r="D60" s="23" t="s">
        <v>66</v>
      </c>
      <c r="E60" s="23" t="s">
        <v>76</v>
      </c>
      <c r="F60" s="23" t="s">
        <v>63</v>
      </c>
      <c r="G60" s="23" t="s">
        <v>59</v>
      </c>
      <c r="H60" s="23" t="s">
        <v>170</v>
      </c>
      <c r="I60" s="23" t="s">
        <v>153</v>
      </c>
      <c r="J60" s="118">
        <v>622.5</v>
      </c>
      <c r="K60" s="118">
        <v>622.5</v>
      </c>
      <c r="L60" s="118">
        <v>645.1</v>
      </c>
      <c r="M60" s="118">
        <v>645.1</v>
      </c>
    </row>
    <row r="61" spans="1:13" x14ac:dyDescent="0.25">
      <c r="A61" s="52" t="s">
        <v>42</v>
      </c>
      <c r="B61" s="44">
        <v>650</v>
      </c>
      <c r="C61" s="46" t="s">
        <v>66</v>
      </c>
      <c r="D61" s="46" t="s">
        <v>60</v>
      </c>
      <c r="E61" s="46" t="s">
        <v>60</v>
      </c>
      <c r="F61" s="46" t="s">
        <v>63</v>
      </c>
      <c r="G61" s="46" t="s">
        <v>60</v>
      </c>
      <c r="H61" s="46" t="s">
        <v>150</v>
      </c>
      <c r="I61" s="46" t="s">
        <v>61</v>
      </c>
      <c r="J61" s="116">
        <f>J62+J69+J75</f>
        <v>141.1</v>
      </c>
      <c r="K61" s="116">
        <f>K62+K69+K75</f>
        <v>61</v>
      </c>
      <c r="L61" s="116">
        <f>L62+L69+L75</f>
        <v>141.1</v>
      </c>
      <c r="M61" s="116">
        <f>M62+M69+M75</f>
        <v>61</v>
      </c>
    </row>
    <row r="62" spans="1:13" x14ac:dyDescent="0.25">
      <c r="A62" s="28" t="s">
        <v>186</v>
      </c>
      <c r="B62" s="44">
        <v>650</v>
      </c>
      <c r="C62" s="25" t="s">
        <v>66</v>
      </c>
      <c r="D62" s="25" t="s">
        <v>64</v>
      </c>
      <c r="E62" s="25" t="s">
        <v>60</v>
      </c>
      <c r="F62" s="25" t="s">
        <v>63</v>
      </c>
      <c r="G62" s="25" t="s">
        <v>60</v>
      </c>
      <c r="H62" s="25" t="s">
        <v>150</v>
      </c>
      <c r="I62" s="25" t="s">
        <v>61</v>
      </c>
      <c r="J62" s="117">
        <f t="shared" ref="J62:M63" si="7">J63</f>
        <v>61</v>
      </c>
      <c r="K62" s="117">
        <f t="shared" si="7"/>
        <v>61</v>
      </c>
      <c r="L62" s="117">
        <f t="shared" si="7"/>
        <v>61</v>
      </c>
      <c r="M62" s="117">
        <f t="shared" si="7"/>
        <v>61</v>
      </c>
    </row>
    <row r="63" spans="1:13" ht="39" x14ac:dyDescent="0.25">
      <c r="A63" s="27" t="s">
        <v>258</v>
      </c>
      <c r="B63" s="44">
        <v>650</v>
      </c>
      <c r="C63" s="23" t="s">
        <v>66</v>
      </c>
      <c r="D63" s="23" t="s">
        <v>64</v>
      </c>
      <c r="E63" s="23" t="s">
        <v>259</v>
      </c>
      <c r="F63" s="23" t="s">
        <v>63</v>
      </c>
      <c r="G63" s="23" t="s">
        <v>60</v>
      </c>
      <c r="H63" s="23" t="s">
        <v>150</v>
      </c>
      <c r="I63" s="23" t="s">
        <v>61</v>
      </c>
      <c r="J63" s="118">
        <f t="shared" si="7"/>
        <v>61</v>
      </c>
      <c r="K63" s="118">
        <f t="shared" si="7"/>
        <v>61</v>
      </c>
      <c r="L63" s="118">
        <f t="shared" si="7"/>
        <v>61</v>
      </c>
      <c r="M63" s="118">
        <f t="shared" si="7"/>
        <v>61</v>
      </c>
    </row>
    <row r="64" spans="1:13" x14ac:dyDescent="0.25">
      <c r="A64" s="27" t="s">
        <v>162</v>
      </c>
      <c r="B64" s="44">
        <v>650</v>
      </c>
      <c r="C64" s="23" t="s">
        <v>66</v>
      </c>
      <c r="D64" s="23" t="s">
        <v>64</v>
      </c>
      <c r="E64" s="23" t="s">
        <v>259</v>
      </c>
      <c r="F64" s="23" t="s">
        <v>65</v>
      </c>
      <c r="G64" s="23" t="s">
        <v>60</v>
      </c>
      <c r="H64" s="23" t="s">
        <v>150</v>
      </c>
      <c r="I64" s="23" t="s">
        <v>61</v>
      </c>
      <c r="J64" s="118">
        <f t="shared" ref="J64:M65" si="8">J65</f>
        <v>61</v>
      </c>
      <c r="K64" s="118">
        <f t="shared" si="8"/>
        <v>61</v>
      </c>
      <c r="L64" s="118">
        <f t="shared" si="8"/>
        <v>61</v>
      </c>
      <c r="M64" s="118">
        <f t="shared" si="8"/>
        <v>61</v>
      </c>
    </row>
    <row r="65" spans="1:13" ht="39" x14ac:dyDescent="0.25">
      <c r="A65" s="27" t="s">
        <v>171</v>
      </c>
      <c r="B65" s="44">
        <v>650</v>
      </c>
      <c r="C65" s="23" t="s">
        <v>66</v>
      </c>
      <c r="D65" s="23" t="s">
        <v>64</v>
      </c>
      <c r="E65" s="23" t="s">
        <v>259</v>
      </c>
      <c r="F65" s="23" t="s">
        <v>65</v>
      </c>
      <c r="G65" s="23" t="s">
        <v>59</v>
      </c>
      <c r="H65" s="23" t="s">
        <v>150</v>
      </c>
      <c r="I65" s="23" t="s">
        <v>61</v>
      </c>
      <c r="J65" s="118">
        <f t="shared" si="8"/>
        <v>61</v>
      </c>
      <c r="K65" s="118">
        <f t="shared" si="8"/>
        <v>61</v>
      </c>
      <c r="L65" s="118">
        <f t="shared" si="8"/>
        <v>61</v>
      </c>
      <c r="M65" s="118">
        <f t="shared" si="8"/>
        <v>61</v>
      </c>
    </row>
    <row r="66" spans="1:13" ht="90" x14ac:dyDescent="0.25">
      <c r="A66" s="78" t="s">
        <v>316</v>
      </c>
      <c r="B66" s="44">
        <v>650</v>
      </c>
      <c r="C66" s="23" t="s">
        <v>66</v>
      </c>
      <c r="D66" s="23" t="s">
        <v>64</v>
      </c>
      <c r="E66" s="23" t="s">
        <v>259</v>
      </c>
      <c r="F66" s="23" t="s">
        <v>65</v>
      </c>
      <c r="G66" s="23" t="s">
        <v>59</v>
      </c>
      <c r="H66" s="23" t="s">
        <v>172</v>
      </c>
      <c r="I66" s="23" t="s">
        <v>61</v>
      </c>
      <c r="J66" s="118">
        <f t="shared" ref="J66:M67" si="9">J67</f>
        <v>61</v>
      </c>
      <c r="K66" s="118">
        <f t="shared" si="9"/>
        <v>61</v>
      </c>
      <c r="L66" s="118">
        <f t="shared" si="9"/>
        <v>61</v>
      </c>
      <c r="M66" s="118">
        <f t="shared" si="9"/>
        <v>61</v>
      </c>
    </row>
    <row r="67" spans="1:13" ht="25.5" x14ac:dyDescent="0.25">
      <c r="A67" s="49" t="s">
        <v>185</v>
      </c>
      <c r="B67" s="44">
        <v>650</v>
      </c>
      <c r="C67" s="23" t="s">
        <v>66</v>
      </c>
      <c r="D67" s="23" t="s">
        <v>64</v>
      </c>
      <c r="E67" s="23" t="s">
        <v>259</v>
      </c>
      <c r="F67" s="23" t="s">
        <v>65</v>
      </c>
      <c r="G67" s="23" t="s">
        <v>59</v>
      </c>
      <c r="H67" s="23" t="s">
        <v>172</v>
      </c>
      <c r="I67" s="23" t="s">
        <v>72</v>
      </c>
      <c r="J67" s="118">
        <f t="shared" si="9"/>
        <v>61</v>
      </c>
      <c r="K67" s="118">
        <f t="shared" si="9"/>
        <v>61</v>
      </c>
      <c r="L67" s="118">
        <f t="shared" si="9"/>
        <v>61</v>
      </c>
      <c r="M67" s="118">
        <f t="shared" si="9"/>
        <v>61</v>
      </c>
    </row>
    <row r="68" spans="1:13" ht="26.25" x14ac:dyDescent="0.25">
      <c r="A68" s="27" t="s">
        <v>129</v>
      </c>
      <c r="B68" s="44">
        <v>650</v>
      </c>
      <c r="C68" s="23" t="s">
        <v>66</v>
      </c>
      <c r="D68" s="23" t="s">
        <v>64</v>
      </c>
      <c r="E68" s="23" t="s">
        <v>259</v>
      </c>
      <c r="F68" s="23" t="s">
        <v>65</v>
      </c>
      <c r="G68" s="23" t="s">
        <v>59</v>
      </c>
      <c r="H68" s="23" t="s">
        <v>172</v>
      </c>
      <c r="I68" s="23" t="s">
        <v>73</v>
      </c>
      <c r="J68" s="118">
        <v>61</v>
      </c>
      <c r="K68" s="118">
        <v>61</v>
      </c>
      <c r="L68" s="118">
        <v>61</v>
      </c>
      <c r="M68" s="118">
        <v>61</v>
      </c>
    </row>
    <row r="69" spans="1:13" ht="26.25" x14ac:dyDescent="0.25">
      <c r="A69" s="28" t="s">
        <v>331</v>
      </c>
      <c r="B69" s="44">
        <v>650</v>
      </c>
      <c r="C69" s="25" t="s">
        <v>66</v>
      </c>
      <c r="D69" s="25" t="s">
        <v>161</v>
      </c>
      <c r="E69" s="25" t="s">
        <v>60</v>
      </c>
      <c r="F69" s="25" t="s">
        <v>63</v>
      </c>
      <c r="G69" s="25" t="s">
        <v>60</v>
      </c>
      <c r="H69" s="25" t="s">
        <v>150</v>
      </c>
      <c r="I69" s="25" t="s">
        <v>61</v>
      </c>
      <c r="J69" s="117">
        <f>J70</f>
        <v>50</v>
      </c>
      <c r="K69" s="117"/>
      <c r="L69" s="117">
        <f>L70</f>
        <v>50</v>
      </c>
      <c r="M69" s="142"/>
    </row>
    <row r="70" spans="1:13" ht="39" x14ac:dyDescent="0.25">
      <c r="A70" s="27" t="s">
        <v>262</v>
      </c>
      <c r="B70" s="44">
        <v>650</v>
      </c>
      <c r="C70" s="23" t="s">
        <v>66</v>
      </c>
      <c r="D70" s="23" t="s">
        <v>161</v>
      </c>
      <c r="E70" s="23" t="s">
        <v>261</v>
      </c>
      <c r="F70" s="23" t="s">
        <v>63</v>
      </c>
      <c r="G70" s="23" t="s">
        <v>60</v>
      </c>
      <c r="H70" s="23" t="s">
        <v>150</v>
      </c>
      <c r="I70" s="23" t="s">
        <v>61</v>
      </c>
      <c r="J70" s="118">
        <f>J71</f>
        <v>50</v>
      </c>
      <c r="K70" s="118"/>
      <c r="L70" s="118">
        <f>L71</f>
        <v>50</v>
      </c>
      <c r="M70" s="142"/>
    </row>
    <row r="71" spans="1:13" ht="39" x14ac:dyDescent="0.25">
      <c r="A71" s="27" t="s">
        <v>213</v>
      </c>
      <c r="B71" s="44">
        <v>650</v>
      </c>
      <c r="C71" s="23" t="s">
        <v>66</v>
      </c>
      <c r="D71" s="23" t="s">
        <v>161</v>
      </c>
      <c r="E71" s="23" t="s">
        <v>261</v>
      </c>
      <c r="F71" s="23" t="s">
        <v>63</v>
      </c>
      <c r="G71" s="23" t="s">
        <v>62</v>
      </c>
      <c r="H71" s="23" t="s">
        <v>150</v>
      </c>
      <c r="I71" s="23" t="s">
        <v>61</v>
      </c>
      <c r="J71" s="118">
        <f t="shared" ref="J71:L71" si="10">J72</f>
        <v>50</v>
      </c>
      <c r="K71" s="118"/>
      <c r="L71" s="118">
        <f t="shared" si="10"/>
        <v>50</v>
      </c>
      <c r="M71" s="142"/>
    </row>
    <row r="72" spans="1:13" ht="39" x14ac:dyDescent="0.25">
      <c r="A72" s="27" t="s">
        <v>215</v>
      </c>
      <c r="B72" s="44">
        <v>650</v>
      </c>
      <c r="C72" s="23" t="s">
        <v>66</v>
      </c>
      <c r="D72" s="23" t="s">
        <v>161</v>
      </c>
      <c r="E72" s="23" t="s">
        <v>261</v>
      </c>
      <c r="F72" s="23" t="s">
        <v>63</v>
      </c>
      <c r="G72" s="23" t="s">
        <v>62</v>
      </c>
      <c r="H72" s="23" t="s">
        <v>214</v>
      </c>
      <c r="I72" s="23" t="s">
        <v>61</v>
      </c>
      <c r="J72" s="118">
        <f>J73</f>
        <v>50</v>
      </c>
      <c r="K72" s="118"/>
      <c r="L72" s="118">
        <f>L73</f>
        <v>50</v>
      </c>
      <c r="M72" s="142"/>
    </row>
    <row r="73" spans="1:13" ht="25.5" x14ac:dyDescent="0.25">
      <c r="A73" s="49" t="s">
        <v>185</v>
      </c>
      <c r="B73" s="44">
        <v>650</v>
      </c>
      <c r="C73" s="23" t="s">
        <v>66</v>
      </c>
      <c r="D73" s="23" t="s">
        <v>161</v>
      </c>
      <c r="E73" s="23" t="s">
        <v>261</v>
      </c>
      <c r="F73" s="23" t="s">
        <v>63</v>
      </c>
      <c r="G73" s="23" t="s">
        <v>62</v>
      </c>
      <c r="H73" s="23" t="s">
        <v>214</v>
      </c>
      <c r="I73" s="23" t="s">
        <v>72</v>
      </c>
      <c r="J73" s="118">
        <f>J74</f>
        <v>50</v>
      </c>
      <c r="K73" s="118"/>
      <c r="L73" s="118">
        <f>L74</f>
        <v>50</v>
      </c>
      <c r="M73" s="142"/>
    </row>
    <row r="74" spans="1:13" ht="26.25" x14ac:dyDescent="0.25">
      <c r="A74" s="27" t="s">
        <v>129</v>
      </c>
      <c r="B74" s="44">
        <v>650</v>
      </c>
      <c r="C74" s="23" t="s">
        <v>66</v>
      </c>
      <c r="D74" s="23" t="s">
        <v>161</v>
      </c>
      <c r="E74" s="23" t="s">
        <v>261</v>
      </c>
      <c r="F74" s="23" t="s">
        <v>63</v>
      </c>
      <c r="G74" s="23" t="s">
        <v>62</v>
      </c>
      <c r="H74" s="23" t="s">
        <v>214</v>
      </c>
      <c r="I74" s="23" t="s">
        <v>73</v>
      </c>
      <c r="J74" s="118">
        <v>50</v>
      </c>
      <c r="K74" s="118"/>
      <c r="L74" s="118">
        <v>50</v>
      </c>
      <c r="M74" s="142"/>
    </row>
    <row r="75" spans="1:13" ht="26.25" x14ac:dyDescent="0.25">
      <c r="A75" s="28" t="s">
        <v>263</v>
      </c>
      <c r="B75" s="44">
        <v>650</v>
      </c>
      <c r="C75" s="25" t="s">
        <v>66</v>
      </c>
      <c r="D75" s="25" t="s">
        <v>80</v>
      </c>
      <c r="E75" s="25" t="s">
        <v>60</v>
      </c>
      <c r="F75" s="25" t="s">
        <v>63</v>
      </c>
      <c r="G75" s="25" t="s">
        <v>60</v>
      </c>
      <c r="H75" s="25" t="s">
        <v>150</v>
      </c>
      <c r="I75" s="25" t="s">
        <v>61</v>
      </c>
      <c r="J75" s="117">
        <f t="shared" ref="J75:L77" si="11">J76</f>
        <v>30.1</v>
      </c>
      <c r="K75" s="117"/>
      <c r="L75" s="117">
        <f t="shared" si="11"/>
        <v>30.1</v>
      </c>
      <c r="M75" s="142"/>
    </row>
    <row r="76" spans="1:13" ht="39" x14ac:dyDescent="0.25">
      <c r="A76" s="27" t="s">
        <v>258</v>
      </c>
      <c r="B76" s="44">
        <v>650</v>
      </c>
      <c r="C76" s="23" t="s">
        <v>66</v>
      </c>
      <c r="D76" s="23" t="s">
        <v>80</v>
      </c>
      <c r="E76" s="23" t="s">
        <v>259</v>
      </c>
      <c r="F76" s="23" t="s">
        <v>63</v>
      </c>
      <c r="G76" s="23" t="s">
        <v>60</v>
      </c>
      <c r="H76" s="23" t="s">
        <v>150</v>
      </c>
      <c r="I76" s="23" t="s">
        <v>61</v>
      </c>
      <c r="J76" s="118">
        <f t="shared" si="11"/>
        <v>30.1</v>
      </c>
      <c r="K76" s="118"/>
      <c r="L76" s="118">
        <f t="shared" si="11"/>
        <v>30.1</v>
      </c>
      <c r="M76" s="142"/>
    </row>
    <row r="77" spans="1:13" x14ac:dyDescent="0.25">
      <c r="A77" s="27" t="s">
        <v>162</v>
      </c>
      <c r="B77" s="44">
        <v>650</v>
      </c>
      <c r="C77" s="23" t="s">
        <v>66</v>
      </c>
      <c r="D77" s="23" t="s">
        <v>80</v>
      </c>
      <c r="E77" s="23" t="s">
        <v>259</v>
      </c>
      <c r="F77" s="23" t="s">
        <v>65</v>
      </c>
      <c r="G77" s="23" t="s">
        <v>60</v>
      </c>
      <c r="H77" s="23" t="s">
        <v>150</v>
      </c>
      <c r="I77" s="23" t="s">
        <v>61</v>
      </c>
      <c r="J77" s="118">
        <f t="shared" si="11"/>
        <v>30.1</v>
      </c>
      <c r="K77" s="118"/>
      <c r="L77" s="118">
        <f t="shared" si="11"/>
        <v>30.1</v>
      </c>
      <c r="M77" s="142"/>
    </row>
    <row r="78" spans="1:13" ht="26.25" x14ac:dyDescent="0.25">
      <c r="A78" s="27" t="s">
        <v>163</v>
      </c>
      <c r="B78" s="44">
        <v>650</v>
      </c>
      <c r="C78" s="23" t="s">
        <v>66</v>
      </c>
      <c r="D78" s="23" t="s">
        <v>80</v>
      </c>
      <c r="E78" s="23" t="s">
        <v>259</v>
      </c>
      <c r="F78" s="23" t="s">
        <v>65</v>
      </c>
      <c r="G78" s="23" t="s">
        <v>62</v>
      </c>
      <c r="H78" s="23" t="s">
        <v>150</v>
      </c>
      <c r="I78" s="23" t="s">
        <v>61</v>
      </c>
      <c r="J78" s="118">
        <f>J79+J82</f>
        <v>30.1</v>
      </c>
      <c r="K78" s="118"/>
      <c r="L78" s="118">
        <f>L79+L82</f>
        <v>30.1</v>
      </c>
      <c r="M78" s="142"/>
    </row>
    <row r="79" spans="1:13" x14ac:dyDescent="0.25">
      <c r="A79" s="30" t="s">
        <v>319</v>
      </c>
      <c r="B79" s="44">
        <v>650</v>
      </c>
      <c r="C79" s="23" t="s">
        <v>66</v>
      </c>
      <c r="D79" s="23" t="s">
        <v>80</v>
      </c>
      <c r="E79" s="23" t="s">
        <v>259</v>
      </c>
      <c r="F79" s="23" t="s">
        <v>65</v>
      </c>
      <c r="G79" s="23" t="s">
        <v>62</v>
      </c>
      <c r="H79" s="23" t="s">
        <v>164</v>
      </c>
      <c r="I79" s="23" t="s">
        <v>61</v>
      </c>
      <c r="J79" s="118">
        <f>J80</f>
        <v>25</v>
      </c>
      <c r="K79" s="118"/>
      <c r="L79" s="118">
        <f>L80</f>
        <v>25</v>
      </c>
      <c r="M79" s="142"/>
    </row>
    <row r="80" spans="1:13" ht="51" x14ac:dyDescent="0.25">
      <c r="A80" s="49" t="s">
        <v>184</v>
      </c>
      <c r="B80" s="44">
        <v>650</v>
      </c>
      <c r="C80" s="23" t="s">
        <v>66</v>
      </c>
      <c r="D80" s="23" t="s">
        <v>80</v>
      </c>
      <c r="E80" s="23" t="s">
        <v>259</v>
      </c>
      <c r="F80" s="23" t="s">
        <v>65</v>
      </c>
      <c r="G80" s="23" t="s">
        <v>62</v>
      </c>
      <c r="H80" s="23" t="s">
        <v>164</v>
      </c>
      <c r="I80" s="23" t="s">
        <v>137</v>
      </c>
      <c r="J80" s="118">
        <f>J81</f>
        <v>25</v>
      </c>
      <c r="K80" s="118"/>
      <c r="L80" s="118">
        <f>L81</f>
        <v>25</v>
      </c>
      <c r="M80" s="142"/>
    </row>
    <row r="81" spans="1:13" x14ac:dyDescent="0.25">
      <c r="A81" s="49" t="s">
        <v>38</v>
      </c>
      <c r="B81" s="44">
        <v>650</v>
      </c>
      <c r="C81" s="23" t="s">
        <v>66</v>
      </c>
      <c r="D81" s="23" t="s">
        <v>80</v>
      </c>
      <c r="E81" s="23" t="s">
        <v>259</v>
      </c>
      <c r="F81" s="23" t="s">
        <v>65</v>
      </c>
      <c r="G81" s="23" t="s">
        <v>62</v>
      </c>
      <c r="H81" s="23" t="s">
        <v>164</v>
      </c>
      <c r="I81" s="23" t="s">
        <v>138</v>
      </c>
      <c r="J81" s="118">
        <v>25</v>
      </c>
      <c r="K81" s="118"/>
      <c r="L81" s="118">
        <v>25</v>
      </c>
      <c r="M81" s="142"/>
    </row>
    <row r="82" spans="1:13" ht="26.25" x14ac:dyDescent="0.25">
      <c r="A82" s="85" t="s">
        <v>320</v>
      </c>
      <c r="B82" s="44">
        <v>650</v>
      </c>
      <c r="C82" s="23" t="s">
        <v>66</v>
      </c>
      <c r="D82" s="23" t="s">
        <v>80</v>
      </c>
      <c r="E82" s="23" t="s">
        <v>259</v>
      </c>
      <c r="F82" s="23" t="s">
        <v>65</v>
      </c>
      <c r="G82" s="23" t="s">
        <v>62</v>
      </c>
      <c r="H82" s="23" t="s">
        <v>210</v>
      </c>
      <c r="I82" s="23" t="s">
        <v>61</v>
      </c>
      <c r="J82" s="118">
        <f>J83</f>
        <v>5.0999999999999996</v>
      </c>
      <c r="K82" s="118"/>
      <c r="L82" s="118">
        <f>L83</f>
        <v>5.0999999999999996</v>
      </c>
      <c r="M82" s="142"/>
    </row>
    <row r="83" spans="1:13" ht="51" x14ac:dyDescent="0.25">
      <c r="A83" s="49" t="s">
        <v>184</v>
      </c>
      <c r="B83" s="44">
        <v>650</v>
      </c>
      <c r="C83" s="23" t="s">
        <v>66</v>
      </c>
      <c r="D83" s="23" t="s">
        <v>80</v>
      </c>
      <c r="E83" s="23" t="s">
        <v>259</v>
      </c>
      <c r="F83" s="23" t="s">
        <v>65</v>
      </c>
      <c r="G83" s="23" t="s">
        <v>62</v>
      </c>
      <c r="H83" s="23" t="s">
        <v>210</v>
      </c>
      <c r="I83" s="23" t="s">
        <v>137</v>
      </c>
      <c r="J83" s="118">
        <f>J84</f>
        <v>5.0999999999999996</v>
      </c>
      <c r="K83" s="118"/>
      <c r="L83" s="118">
        <f>L84</f>
        <v>5.0999999999999996</v>
      </c>
      <c r="M83" s="142"/>
    </row>
    <row r="84" spans="1:13" x14ac:dyDescent="0.25">
      <c r="A84" s="49" t="s">
        <v>38</v>
      </c>
      <c r="B84" s="44">
        <v>650</v>
      </c>
      <c r="C84" s="23" t="s">
        <v>66</v>
      </c>
      <c r="D84" s="23" t="s">
        <v>80</v>
      </c>
      <c r="E84" s="23" t="s">
        <v>259</v>
      </c>
      <c r="F84" s="23" t="s">
        <v>65</v>
      </c>
      <c r="G84" s="23" t="s">
        <v>62</v>
      </c>
      <c r="H84" s="23" t="s">
        <v>210</v>
      </c>
      <c r="I84" s="23" t="s">
        <v>138</v>
      </c>
      <c r="J84" s="118">
        <v>5.0999999999999996</v>
      </c>
      <c r="K84" s="118"/>
      <c r="L84" s="118">
        <v>5.0999999999999996</v>
      </c>
      <c r="M84" s="142"/>
    </row>
    <row r="85" spans="1:13" x14ac:dyDescent="0.25">
      <c r="A85" s="45" t="s">
        <v>43</v>
      </c>
      <c r="B85" s="44">
        <v>650</v>
      </c>
      <c r="C85" s="46" t="s">
        <v>64</v>
      </c>
      <c r="D85" s="46" t="s">
        <v>60</v>
      </c>
      <c r="E85" s="46" t="s">
        <v>60</v>
      </c>
      <c r="F85" s="46" t="s">
        <v>63</v>
      </c>
      <c r="G85" s="46" t="s">
        <v>60</v>
      </c>
      <c r="H85" s="46" t="s">
        <v>150</v>
      </c>
      <c r="I85" s="46" t="s">
        <v>61</v>
      </c>
      <c r="J85" s="116">
        <f>J86+J102+J108+J114</f>
        <v>12229.599999999999</v>
      </c>
      <c r="K85" s="116"/>
      <c r="L85" s="116">
        <f>L86+L102+L108+L114</f>
        <v>12255.599999999999</v>
      </c>
      <c r="M85" s="142"/>
    </row>
    <row r="86" spans="1:13" x14ac:dyDescent="0.25">
      <c r="A86" s="38" t="s">
        <v>44</v>
      </c>
      <c r="B86" s="44">
        <v>650</v>
      </c>
      <c r="C86" s="25" t="s">
        <v>64</v>
      </c>
      <c r="D86" s="25" t="s">
        <v>59</v>
      </c>
      <c r="E86" s="25" t="s">
        <v>60</v>
      </c>
      <c r="F86" s="25" t="s">
        <v>63</v>
      </c>
      <c r="G86" s="25" t="s">
        <v>60</v>
      </c>
      <c r="H86" s="25" t="s">
        <v>150</v>
      </c>
      <c r="I86" s="25" t="s">
        <v>61</v>
      </c>
      <c r="J86" s="117">
        <f>J87</f>
        <v>2356.4</v>
      </c>
      <c r="K86" s="117"/>
      <c r="L86" s="117">
        <f>L87</f>
        <v>2243.1999999999998</v>
      </c>
      <c r="M86" s="142"/>
    </row>
    <row r="87" spans="1:13" ht="26.25" x14ac:dyDescent="0.25">
      <c r="A87" s="30" t="s">
        <v>265</v>
      </c>
      <c r="B87" s="44">
        <v>650</v>
      </c>
      <c r="C87" s="23" t="s">
        <v>64</v>
      </c>
      <c r="D87" s="23" t="s">
        <v>59</v>
      </c>
      <c r="E87" s="23" t="s">
        <v>264</v>
      </c>
      <c r="F87" s="23" t="s">
        <v>63</v>
      </c>
      <c r="G87" s="23" t="s">
        <v>60</v>
      </c>
      <c r="H87" s="23" t="s">
        <v>150</v>
      </c>
      <c r="I87" s="23" t="s">
        <v>61</v>
      </c>
      <c r="J87" s="118">
        <f>J88+J95</f>
        <v>2356.4</v>
      </c>
      <c r="K87" s="118"/>
      <c r="L87" s="118">
        <f>L88+L95</f>
        <v>2243.1999999999998</v>
      </c>
      <c r="M87" s="142"/>
    </row>
    <row r="88" spans="1:13" ht="26.25" x14ac:dyDescent="0.25">
      <c r="A88" s="30" t="s">
        <v>173</v>
      </c>
      <c r="B88" s="44">
        <v>650</v>
      </c>
      <c r="C88" s="23" t="s">
        <v>64</v>
      </c>
      <c r="D88" s="23" t="s">
        <v>59</v>
      </c>
      <c r="E88" s="23" t="s">
        <v>264</v>
      </c>
      <c r="F88" s="23" t="s">
        <v>63</v>
      </c>
      <c r="G88" s="23" t="s">
        <v>59</v>
      </c>
      <c r="H88" s="23" t="s">
        <v>150</v>
      </c>
      <c r="I88" s="23" t="s">
        <v>61</v>
      </c>
      <c r="J88" s="118">
        <f>J92+J89</f>
        <v>1800</v>
      </c>
      <c r="K88" s="118"/>
      <c r="L88" s="118">
        <f>L92+L89</f>
        <v>1700</v>
      </c>
      <c r="M88" s="142"/>
    </row>
    <row r="89" spans="1:13" x14ac:dyDescent="0.25">
      <c r="A89" s="30" t="s">
        <v>321</v>
      </c>
      <c r="B89" s="44">
        <v>650</v>
      </c>
      <c r="C89" s="23" t="s">
        <v>64</v>
      </c>
      <c r="D89" s="23" t="s">
        <v>59</v>
      </c>
      <c r="E89" s="23" t="s">
        <v>264</v>
      </c>
      <c r="F89" s="23" t="s">
        <v>63</v>
      </c>
      <c r="G89" s="23" t="s">
        <v>59</v>
      </c>
      <c r="H89" s="97" t="s">
        <v>190</v>
      </c>
      <c r="I89" s="23" t="s">
        <v>61</v>
      </c>
      <c r="J89" s="118">
        <f>J90</f>
        <v>800</v>
      </c>
      <c r="K89" s="118"/>
      <c r="L89" s="118">
        <f>L90</f>
        <v>700</v>
      </c>
      <c r="M89" s="142"/>
    </row>
    <row r="90" spans="1:13" ht="51" x14ac:dyDescent="0.25">
      <c r="A90" s="49" t="s">
        <v>184</v>
      </c>
      <c r="B90" s="44">
        <v>650</v>
      </c>
      <c r="C90" s="23" t="s">
        <v>64</v>
      </c>
      <c r="D90" s="23" t="s">
        <v>59</v>
      </c>
      <c r="E90" s="23" t="s">
        <v>264</v>
      </c>
      <c r="F90" s="23" t="s">
        <v>63</v>
      </c>
      <c r="G90" s="23" t="s">
        <v>59</v>
      </c>
      <c r="H90" s="97" t="s">
        <v>190</v>
      </c>
      <c r="I90" s="23" t="s">
        <v>137</v>
      </c>
      <c r="J90" s="118">
        <f>J91</f>
        <v>800</v>
      </c>
      <c r="K90" s="118"/>
      <c r="L90" s="118">
        <f>L91</f>
        <v>700</v>
      </c>
      <c r="M90" s="142"/>
    </row>
    <row r="91" spans="1:13" x14ac:dyDescent="0.25">
      <c r="A91" s="27" t="s">
        <v>38</v>
      </c>
      <c r="B91" s="44">
        <v>650</v>
      </c>
      <c r="C91" s="23" t="s">
        <v>64</v>
      </c>
      <c r="D91" s="23" t="s">
        <v>59</v>
      </c>
      <c r="E91" s="23" t="s">
        <v>264</v>
      </c>
      <c r="F91" s="23" t="s">
        <v>63</v>
      </c>
      <c r="G91" s="23" t="s">
        <v>59</v>
      </c>
      <c r="H91" s="97" t="s">
        <v>190</v>
      </c>
      <c r="I91" s="23" t="s">
        <v>138</v>
      </c>
      <c r="J91" s="118">
        <v>800</v>
      </c>
      <c r="K91" s="118"/>
      <c r="L91" s="118">
        <v>700</v>
      </c>
      <c r="M91" s="142"/>
    </row>
    <row r="92" spans="1:13" ht="26.25" x14ac:dyDescent="0.25">
      <c r="A92" s="78" t="s">
        <v>266</v>
      </c>
      <c r="B92" s="44">
        <v>650</v>
      </c>
      <c r="C92" s="23" t="s">
        <v>64</v>
      </c>
      <c r="D92" s="23" t="s">
        <v>59</v>
      </c>
      <c r="E92" s="23" t="s">
        <v>264</v>
      </c>
      <c r="F92" s="23" t="s">
        <v>63</v>
      </c>
      <c r="G92" s="23" t="s">
        <v>59</v>
      </c>
      <c r="H92" s="23" t="s">
        <v>216</v>
      </c>
      <c r="I92" s="23" t="s">
        <v>61</v>
      </c>
      <c r="J92" s="118">
        <f>J93</f>
        <v>1000</v>
      </c>
      <c r="K92" s="118"/>
      <c r="L92" s="118">
        <f>L93</f>
        <v>1000</v>
      </c>
      <c r="M92" s="142"/>
    </row>
    <row r="93" spans="1:13" ht="51" x14ac:dyDescent="0.25">
      <c r="A93" s="49" t="s">
        <v>184</v>
      </c>
      <c r="B93" s="44">
        <v>650</v>
      </c>
      <c r="C93" s="23" t="s">
        <v>64</v>
      </c>
      <c r="D93" s="23" t="s">
        <v>59</v>
      </c>
      <c r="E93" s="23" t="s">
        <v>264</v>
      </c>
      <c r="F93" s="23" t="s">
        <v>63</v>
      </c>
      <c r="G93" s="23" t="s">
        <v>59</v>
      </c>
      <c r="H93" s="23" t="s">
        <v>216</v>
      </c>
      <c r="I93" s="23" t="s">
        <v>137</v>
      </c>
      <c r="J93" s="118">
        <f>J94</f>
        <v>1000</v>
      </c>
      <c r="K93" s="118"/>
      <c r="L93" s="118">
        <f>L94</f>
        <v>1000</v>
      </c>
      <c r="M93" s="142"/>
    </row>
    <row r="94" spans="1:13" x14ac:dyDescent="0.25">
      <c r="A94" s="27" t="s">
        <v>38</v>
      </c>
      <c r="B94" s="44">
        <v>650</v>
      </c>
      <c r="C94" s="23" t="s">
        <v>64</v>
      </c>
      <c r="D94" s="23" t="s">
        <v>59</v>
      </c>
      <c r="E94" s="23" t="s">
        <v>264</v>
      </c>
      <c r="F94" s="23" t="s">
        <v>63</v>
      </c>
      <c r="G94" s="23" t="s">
        <v>59</v>
      </c>
      <c r="H94" s="23" t="s">
        <v>216</v>
      </c>
      <c r="I94" s="23" t="s">
        <v>138</v>
      </c>
      <c r="J94" s="118">
        <v>1000</v>
      </c>
      <c r="K94" s="118"/>
      <c r="L94" s="118">
        <v>1000</v>
      </c>
      <c r="M94" s="142"/>
    </row>
    <row r="95" spans="1:13" x14ac:dyDescent="0.25">
      <c r="A95" s="85" t="s">
        <v>267</v>
      </c>
      <c r="B95" s="44">
        <v>650</v>
      </c>
      <c r="C95" s="97" t="s">
        <v>64</v>
      </c>
      <c r="D95" s="97" t="s">
        <v>59</v>
      </c>
      <c r="E95" s="97" t="s">
        <v>264</v>
      </c>
      <c r="F95" s="97" t="s">
        <v>63</v>
      </c>
      <c r="G95" s="97" t="s">
        <v>62</v>
      </c>
      <c r="H95" s="97" t="s">
        <v>150</v>
      </c>
      <c r="I95" s="97" t="s">
        <v>61</v>
      </c>
      <c r="J95" s="118">
        <f>J96+J99</f>
        <v>556.4</v>
      </c>
      <c r="K95" s="118"/>
      <c r="L95" s="118">
        <f>L96+L99</f>
        <v>543.20000000000005</v>
      </c>
      <c r="M95" s="142"/>
    </row>
    <row r="96" spans="1:13" ht="26.25" x14ac:dyDescent="0.25">
      <c r="A96" s="78" t="s">
        <v>220</v>
      </c>
      <c r="B96" s="44">
        <v>650</v>
      </c>
      <c r="C96" s="97" t="s">
        <v>64</v>
      </c>
      <c r="D96" s="97" t="s">
        <v>59</v>
      </c>
      <c r="E96" s="97" t="s">
        <v>264</v>
      </c>
      <c r="F96" s="97" t="s">
        <v>63</v>
      </c>
      <c r="G96" s="97" t="s">
        <v>62</v>
      </c>
      <c r="H96" s="97" t="s">
        <v>160</v>
      </c>
      <c r="I96" s="97" t="s">
        <v>61</v>
      </c>
      <c r="J96" s="118">
        <f t="shared" ref="J96:L97" si="12">J97</f>
        <v>466.4</v>
      </c>
      <c r="K96" s="118"/>
      <c r="L96" s="118">
        <f t="shared" si="12"/>
        <v>458.2</v>
      </c>
      <c r="M96" s="142"/>
    </row>
    <row r="97" spans="1:13" ht="51" x14ac:dyDescent="0.25">
      <c r="A97" s="49" t="s">
        <v>184</v>
      </c>
      <c r="B97" s="44">
        <v>650</v>
      </c>
      <c r="C97" s="97" t="s">
        <v>64</v>
      </c>
      <c r="D97" s="97" t="s">
        <v>59</v>
      </c>
      <c r="E97" s="97" t="s">
        <v>264</v>
      </c>
      <c r="F97" s="97" t="s">
        <v>63</v>
      </c>
      <c r="G97" s="97" t="s">
        <v>62</v>
      </c>
      <c r="H97" s="97" t="s">
        <v>160</v>
      </c>
      <c r="I97" s="97" t="s">
        <v>137</v>
      </c>
      <c r="J97" s="118">
        <f t="shared" si="12"/>
        <v>466.4</v>
      </c>
      <c r="K97" s="118"/>
      <c r="L97" s="118">
        <f t="shared" si="12"/>
        <v>458.2</v>
      </c>
      <c r="M97" s="142"/>
    </row>
    <row r="98" spans="1:13" x14ac:dyDescent="0.25">
      <c r="A98" s="78" t="s">
        <v>38</v>
      </c>
      <c r="B98" s="44">
        <v>650</v>
      </c>
      <c r="C98" s="97" t="s">
        <v>64</v>
      </c>
      <c r="D98" s="97" t="s">
        <v>59</v>
      </c>
      <c r="E98" s="97" t="s">
        <v>264</v>
      </c>
      <c r="F98" s="97" t="s">
        <v>63</v>
      </c>
      <c r="G98" s="97" t="s">
        <v>62</v>
      </c>
      <c r="H98" s="97" t="s">
        <v>160</v>
      </c>
      <c r="I98" s="97" t="s">
        <v>138</v>
      </c>
      <c r="J98" s="118">
        <v>466.4</v>
      </c>
      <c r="K98" s="118"/>
      <c r="L98" s="118">
        <v>458.2</v>
      </c>
      <c r="M98" s="142"/>
    </row>
    <row r="99" spans="1:13" x14ac:dyDescent="0.25">
      <c r="A99" s="78" t="s">
        <v>321</v>
      </c>
      <c r="B99" s="44">
        <v>650</v>
      </c>
      <c r="C99" s="97" t="s">
        <v>64</v>
      </c>
      <c r="D99" s="97" t="s">
        <v>59</v>
      </c>
      <c r="E99" s="97" t="s">
        <v>264</v>
      </c>
      <c r="F99" s="97" t="s">
        <v>63</v>
      </c>
      <c r="G99" s="97" t="s">
        <v>62</v>
      </c>
      <c r="H99" s="97" t="s">
        <v>190</v>
      </c>
      <c r="I99" s="97" t="s">
        <v>61</v>
      </c>
      <c r="J99" s="118">
        <f>J100</f>
        <v>90</v>
      </c>
      <c r="K99" s="118"/>
      <c r="L99" s="118">
        <f>L100</f>
        <v>85</v>
      </c>
      <c r="M99" s="142"/>
    </row>
    <row r="100" spans="1:13" ht="51.75" x14ac:dyDescent="0.25">
      <c r="A100" s="78" t="s">
        <v>184</v>
      </c>
      <c r="B100" s="44">
        <v>650</v>
      </c>
      <c r="C100" s="97" t="s">
        <v>64</v>
      </c>
      <c r="D100" s="97" t="s">
        <v>59</v>
      </c>
      <c r="E100" s="97" t="s">
        <v>264</v>
      </c>
      <c r="F100" s="97" t="s">
        <v>63</v>
      </c>
      <c r="G100" s="97" t="s">
        <v>62</v>
      </c>
      <c r="H100" s="97" t="s">
        <v>190</v>
      </c>
      <c r="I100" s="97" t="s">
        <v>137</v>
      </c>
      <c r="J100" s="118">
        <f>J101</f>
        <v>90</v>
      </c>
      <c r="K100" s="118"/>
      <c r="L100" s="118">
        <f>L101</f>
        <v>85</v>
      </c>
      <c r="M100" s="142"/>
    </row>
    <row r="101" spans="1:13" x14ac:dyDescent="0.25">
      <c r="A101" s="78" t="s">
        <v>38</v>
      </c>
      <c r="B101" s="44">
        <v>650</v>
      </c>
      <c r="C101" s="97" t="s">
        <v>64</v>
      </c>
      <c r="D101" s="97" t="s">
        <v>59</v>
      </c>
      <c r="E101" s="97" t="s">
        <v>264</v>
      </c>
      <c r="F101" s="97" t="s">
        <v>63</v>
      </c>
      <c r="G101" s="97" t="s">
        <v>62</v>
      </c>
      <c r="H101" s="97" t="s">
        <v>190</v>
      </c>
      <c r="I101" s="97" t="s">
        <v>138</v>
      </c>
      <c r="J101" s="118">
        <v>90</v>
      </c>
      <c r="K101" s="118"/>
      <c r="L101" s="118">
        <v>85</v>
      </c>
      <c r="M101" s="142"/>
    </row>
    <row r="102" spans="1:13" x14ac:dyDescent="0.25">
      <c r="A102" s="28" t="s">
        <v>234</v>
      </c>
      <c r="B102" s="44">
        <v>650</v>
      </c>
      <c r="C102" s="25" t="s">
        <v>64</v>
      </c>
      <c r="D102" s="25" t="s">
        <v>67</v>
      </c>
      <c r="E102" s="25" t="s">
        <v>60</v>
      </c>
      <c r="F102" s="25" t="s">
        <v>63</v>
      </c>
      <c r="G102" s="25" t="s">
        <v>60</v>
      </c>
      <c r="H102" s="25" t="s">
        <v>150</v>
      </c>
      <c r="I102" s="25" t="s">
        <v>61</v>
      </c>
      <c r="J102" s="117">
        <f>J103</f>
        <v>9406.4</v>
      </c>
      <c r="K102" s="117"/>
      <c r="L102" s="117">
        <f>L103</f>
        <v>9545.6</v>
      </c>
      <c r="M102" s="142"/>
    </row>
    <row r="103" spans="1:13" ht="26.25" x14ac:dyDescent="0.25">
      <c r="A103" s="27" t="s">
        <v>268</v>
      </c>
      <c r="B103" s="44">
        <v>650</v>
      </c>
      <c r="C103" s="79" t="s">
        <v>64</v>
      </c>
      <c r="D103" s="79" t="s">
        <v>67</v>
      </c>
      <c r="E103" s="79" t="s">
        <v>269</v>
      </c>
      <c r="F103" s="79" t="s">
        <v>63</v>
      </c>
      <c r="G103" s="79" t="s">
        <v>60</v>
      </c>
      <c r="H103" s="79" t="s">
        <v>150</v>
      </c>
      <c r="I103" s="23" t="s">
        <v>61</v>
      </c>
      <c r="J103" s="118">
        <f t="shared" ref="J103:L105" si="13">J104</f>
        <v>9406.4</v>
      </c>
      <c r="K103" s="118"/>
      <c r="L103" s="118">
        <f t="shared" si="13"/>
        <v>9545.6</v>
      </c>
      <c r="M103" s="142"/>
    </row>
    <row r="104" spans="1:13" ht="26.25" x14ac:dyDescent="0.25">
      <c r="A104" s="27" t="s">
        <v>174</v>
      </c>
      <c r="B104" s="44">
        <v>650</v>
      </c>
      <c r="C104" s="79" t="s">
        <v>64</v>
      </c>
      <c r="D104" s="79" t="s">
        <v>67</v>
      </c>
      <c r="E104" s="79" t="s">
        <v>269</v>
      </c>
      <c r="F104" s="79" t="s">
        <v>63</v>
      </c>
      <c r="G104" s="79" t="s">
        <v>62</v>
      </c>
      <c r="H104" s="79" t="s">
        <v>150</v>
      </c>
      <c r="I104" s="41" t="s">
        <v>61</v>
      </c>
      <c r="J104" s="120">
        <f t="shared" si="13"/>
        <v>9406.4</v>
      </c>
      <c r="K104" s="120"/>
      <c r="L104" s="120">
        <f t="shared" si="13"/>
        <v>9545.6</v>
      </c>
      <c r="M104" s="142"/>
    </row>
    <row r="105" spans="1:13" ht="26.25" x14ac:dyDescent="0.25">
      <c r="A105" s="78" t="s">
        <v>220</v>
      </c>
      <c r="B105" s="44">
        <v>650</v>
      </c>
      <c r="C105" s="79" t="s">
        <v>64</v>
      </c>
      <c r="D105" s="79" t="s">
        <v>67</v>
      </c>
      <c r="E105" s="79" t="s">
        <v>269</v>
      </c>
      <c r="F105" s="79" t="s">
        <v>63</v>
      </c>
      <c r="G105" s="79" t="s">
        <v>62</v>
      </c>
      <c r="H105" s="79" t="s">
        <v>160</v>
      </c>
      <c r="I105" s="41" t="s">
        <v>61</v>
      </c>
      <c r="J105" s="120">
        <f t="shared" si="13"/>
        <v>9406.4</v>
      </c>
      <c r="K105" s="120"/>
      <c r="L105" s="120">
        <f t="shared" si="13"/>
        <v>9545.6</v>
      </c>
      <c r="M105" s="142"/>
    </row>
    <row r="106" spans="1:13" ht="25.5" x14ac:dyDescent="0.25">
      <c r="A106" s="49" t="s">
        <v>185</v>
      </c>
      <c r="B106" s="44">
        <v>650</v>
      </c>
      <c r="C106" s="41" t="s">
        <v>64</v>
      </c>
      <c r="D106" s="41" t="s">
        <v>67</v>
      </c>
      <c r="E106" s="79" t="s">
        <v>269</v>
      </c>
      <c r="F106" s="41" t="s">
        <v>63</v>
      </c>
      <c r="G106" s="41" t="s">
        <v>62</v>
      </c>
      <c r="H106" s="41" t="s">
        <v>160</v>
      </c>
      <c r="I106" s="41" t="s">
        <v>72</v>
      </c>
      <c r="J106" s="120">
        <f>J107</f>
        <v>9406.4</v>
      </c>
      <c r="K106" s="120"/>
      <c r="L106" s="120">
        <f>L107</f>
        <v>9545.6</v>
      </c>
      <c r="M106" s="142"/>
    </row>
    <row r="107" spans="1:13" ht="26.25" x14ac:dyDescent="0.25">
      <c r="A107" s="27" t="s">
        <v>129</v>
      </c>
      <c r="B107" s="44">
        <v>650</v>
      </c>
      <c r="C107" s="23" t="s">
        <v>64</v>
      </c>
      <c r="D107" s="23" t="s">
        <v>67</v>
      </c>
      <c r="E107" s="79" t="s">
        <v>269</v>
      </c>
      <c r="F107" s="41" t="s">
        <v>63</v>
      </c>
      <c r="G107" s="41" t="s">
        <v>62</v>
      </c>
      <c r="H107" s="41" t="s">
        <v>160</v>
      </c>
      <c r="I107" s="41" t="s">
        <v>73</v>
      </c>
      <c r="J107" s="120">
        <v>9406.4</v>
      </c>
      <c r="K107" s="120"/>
      <c r="L107" s="120">
        <v>9545.6</v>
      </c>
      <c r="M107" s="142"/>
    </row>
    <row r="108" spans="1:13" x14ac:dyDescent="0.25">
      <c r="A108" s="31" t="s">
        <v>45</v>
      </c>
      <c r="B108" s="44">
        <v>650</v>
      </c>
      <c r="C108" s="25" t="s">
        <v>64</v>
      </c>
      <c r="D108" s="25" t="s">
        <v>161</v>
      </c>
      <c r="E108" s="25" t="s">
        <v>60</v>
      </c>
      <c r="F108" s="25" t="s">
        <v>63</v>
      </c>
      <c r="G108" s="25" t="s">
        <v>60</v>
      </c>
      <c r="H108" s="25" t="s">
        <v>150</v>
      </c>
      <c r="I108" s="25" t="s">
        <v>61</v>
      </c>
      <c r="J108" s="117">
        <f>J109</f>
        <v>166.8</v>
      </c>
      <c r="K108" s="117"/>
      <c r="L108" s="117">
        <f>L109</f>
        <v>166.8</v>
      </c>
      <c r="M108" s="142"/>
    </row>
    <row r="109" spans="1:13" ht="26.25" x14ac:dyDescent="0.25">
      <c r="A109" s="102" t="s">
        <v>249</v>
      </c>
      <c r="B109" s="44">
        <v>650</v>
      </c>
      <c r="C109" s="97" t="s">
        <v>64</v>
      </c>
      <c r="D109" s="97" t="s">
        <v>161</v>
      </c>
      <c r="E109" s="97" t="s">
        <v>250</v>
      </c>
      <c r="F109" s="97" t="s">
        <v>63</v>
      </c>
      <c r="G109" s="97" t="s">
        <v>60</v>
      </c>
      <c r="H109" s="97" t="s">
        <v>150</v>
      </c>
      <c r="I109" s="23" t="s">
        <v>61</v>
      </c>
      <c r="J109" s="118">
        <f>J110</f>
        <v>166.8</v>
      </c>
      <c r="K109" s="118"/>
      <c r="L109" s="118">
        <f>L110</f>
        <v>166.8</v>
      </c>
      <c r="M109" s="142"/>
    </row>
    <row r="110" spans="1:13" ht="39" x14ac:dyDescent="0.25">
      <c r="A110" s="78" t="s">
        <v>211</v>
      </c>
      <c r="B110" s="44">
        <v>650</v>
      </c>
      <c r="C110" s="97" t="s">
        <v>64</v>
      </c>
      <c r="D110" s="97" t="s">
        <v>161</v>
      </c>
      <c r="E110" s="97" t="s">
        <v>250</v>
      </c>
      <c r="F110" s="97" t="s">
        <v>63</v>
      </c>
      <c r="G110" s="97" t="s">
        <v>62</v>
      </c>
      <c r="H110" s="97" t="s">
        <v>150</v>
      </c>
      <c r="I110" s="23" t="s">
        <v>61</v>
      </c>
      <c r="J110" s="118">
        <f t="shared" ref="J110:L111" si="14">J111</f>
        <v>166.8</v>
      </c>
      <c r="K110" s="118"/>
      <c r="L110" s="118">
        <f t="shared" si="14"/>
        <v>166.8</v>
      </c>
      <c r="M110" s="142"/>
    </row>
    <row r="111" spans="1:13" x14ac:dyDescent="0.25">
      <c r="A111" s="32" t="s">
        <v>46</v>
      </c>
      <c r="B111" s="44">
        <v>650</v>
      </c>
      <c r="C111" s="97" t="s">
        <v>64</v>
      </c>
      <c r="D111" s="97" t="s">
        <v>161</v>
      </c>
      <c r="E111" s="97" t="s">
        <v>250</v>
      </c>
      <c r="F111" s="97" t="s">
        <v>63</v>
      </c>
      <c r="G111" s="97" t="s">
        <v>62</v>
      </c>
      <c r="H111" s="97" t="s">
        <v>175</v>
      </c>
      <c r="I111" s="23" t="s">
        <v>61</v>
      </c>
      <c r="J111" s="118">
        <f t="shared" si="14"/>
        <v>166.8</v>
      </c>
      <c r="K111" s="118"/>
      <c r="L111" s="118">
        <f t="shared" si="14"/>
        <v>166.8</v>
      </c>
      <c r="M111" s="142"/>
    </row>
    <row r="112" spans="1:13" ht="25.5" x14ac:dyDescent="0.25">
      <c r="A112" s="49" t="s">
        <v>185</v>
      </c>
      <c r="B112" s="44">
        <v>650</v>
      </c>
      <c r="C112" s="97" t="s">
        <v>64</v>
      </c>
      <c r="D112" s="97" t="s">
        <v>161</v>
      </c>
      <c r="E112" s="97" t="s">
        <v>250</v>
      </c>
      <c r="F112" s="97" t="s">
        <v>63</v>
      </c>
      <c r="G112" s="97" t="s">
        <v>62</v>
      </c>
      <c r="H112" s="23" t="s">
        <v>175</v>
      </c>
      <c r="I112" s="23" t="s">
        <v>72</v>
      </c>
      <c r="J112" s="118">
        <f>J113</f>
        <v>166.8</v>
      </c>
      <c r="K112" s="118"/>
      <c r="L112" s="118">
        <f>L113</f>
        <v>166.8</v>
      </c>
      <c r="M112" s="142"/>
    </row>
    <row r="113" spans="1:13" ht="25.5" x14ac:dyDescent="0.25">
      <c r="A113" s="32" t="s">
        <v>129</v>
      </c>
      <c r="B113" s="44">
        <v>650</v>
      </c>
      <c r="C113" s="97" t="s">
        <v>64</v>
      </c>
      <c r="D113" s="97" t="s">
        <v>161</v>
      </c>
      <c r="E113" s="97" t="s">
        <v>250</v>
      </c>
      <c r="F113" s="97" t="s">
        <v>63</v>
      </c>
      <c r="G113" s="97" t="s">
        <v>62</v>
      </c>
      <c r="H113" s="23" t="s">
        <v>175</v>
      </c>
      <c r="I113" s="23" t="s">
        <v>73</v>
      </c>
      <c r="J113" s="118">
        <v>166.8</v>
      </c>
      <c r="K113" s="118"/>
      <c r="L113" s="118">
        <v>166.8</v>
      </c>
      <c r="M113" s="142"/>
    </row>
    <row r="114" spans="1:13" x14ac:dyDescent="0.25">
      <c r="A114" s="96" t="s">
        <v>218</v>
      </c>
      <c r="B114" s="44">
        <v>650</v>
      </c>
      <c r="C114" s="25" t="s">
        <v>64</v>
      </c>
      <c r="D114" s="25" t="s">
        <v>217</v>
      </c>
      <c r="E114" s="25" t="s">
        <v>60</v>
      </c>
      <c r="F114" s="25" t="s">
        <v>63</v>
      </c>
      <c r="G114" s="25" t="s">
        <v>60</v>
      </c>
      <c r="H114" s="25" t="s">
        <v>150</v>
      </c>
      <c r="I114" s="25" t="s">
        <v>61</v>
      </c>
      <c r="J114" s="117">
        <f>J115</f>
        <v>300</v>
      </c>
      <c r="K114" s="117"/>
      <c r="L114" s="117">
        <f>L115</f>
        <v>300</v>
      </c>
      <c r="M114" s="142"/>
    </row>
    <row r="115" spans="1:13" ht="26.25" x14ac:dyDescent="0.25">
      <c r="A115" s="78" t="s">
        <v>270</v>
      </c>
      <c r="B115" s="44">
        <v>650</v>
      </c>
      <c r="C115" s="98" t="s">
        <v>64</v>
      </c>
      <c r="D115" s="98" t="s">
        <v>217</v>
      </c>
      <c r="E115" s="98" t="s">
        <v>271</v>
      </c>
      <c r="F115" s="98" t="s">
        <v>63</v>
      </c>
      <c r="G115" s="98" t="s">
        <v>60</v>
      </c>
      <c r="H115" s="98" t="s">
        <v>150</v>
      </c>
      <c r="I115" s="98" t="s">
        <v>61</v>
      </c>
      <c r="J115" s="118">
        <f t="shared" ref="J115:L117" si="15">J116</f>
        <v>300</v>
      </c>
      <c r="K115" s="118"/>
      <c r="L115" s="118">
        <f t="shared" si="15"/>
        <v>300</v>
      </c>
      <c r="M115" s="142"/>
    </row>
    <row r="116" spans="1:13" ht="39" x14ac:dyDescent="0.25">
      <c r="A116" s="78" t="s">
        <v>179</v>
      </c>
      <c r="B116" s="44">
        <v>650</v>
      </c>
      <c r="C116" s="98" t="s">
        <v>64</v>
      </c>
      <c r="D116" s="98" t="s">
        <v>217</v>
      </c>
      <c r="E116" s="98" t="s">
        <v>271</v>
      </c>
      <c r="F116" s="98" t="s">
        <v>63</v>
      </c>
      <c r="G116" s="98" t="s">
        <v>59</v>
      </c>
      <c r="H116" s="98" t="s">
        <v>150</v>
      </c>
      <c r="I116" s="98" t="s">
        <v>61</v>
      </c>
      <c r="J116" s="118">
        <f t="shared" si="15"/>
        <v>300</v>
      </c>
      <c r="K116" s="118"/>
      <c r="L116" s="118">
        <f t="shared" si="15"/>
        <v>300</v>
      </c>
      <c r="M116" s="142"/>
    </row>
    <row r="117" spans="1:13" ht="25.5" x14ac:dyDescent="0.25">
      <c r="A117" s="49" t="s">
        <v>185</v>
      </c>
      <c r="B117" s="44">
        <v>650</v>
      </c>
      <c r="C117" s="98" t="s">
        <v>64</v>
      </c>
      <c r="D117" s="98" t="s">
        <v>217</v>
      </c>
      <c r="E117" s="98" t="s">
        <v>271</v>
      </c>
      <c r="F117" s="98" t="s">
        <v>63</v>
      </c>
      <c r="G117" s="98" t="s">
        <v>59</v>
      </c>
      <c r="H117" s="98" t="s">
        <v>160</v>
      </c>
      <c r="I117" s="23" t="s">
        <v>72</v>
      </c>
      <c r="J117" s="118">
        <f t="shared" si="15"/>
        <v>300</v>
      </c>
      <c r="K117" s="118"/>
      <c r="L117" s="118">
        <f t="shared" si="15"/>
        <v>300</v>
      </c>
      <c r="M117" s="142"/>
    </row>
    <row r="118" spans="1:13" ht="25.5" x14ac:dyDescent="0.25">
      <c r="A118" s="32" t="s">
        <v>129</v>
      </c>
      <c r="B118" s="44">
        <v>650</v>
      </c>
      <c r="C118" s="98" t="s">
        <v>64</v>
      </c>
      <c r="D118" s="98" t="s">
        <v>217</v>
      </c>
      <c r="E118" s="98" t="s">
        <v>271</v>
      </c>
      <c r="F118" s="98" t="s">
        <v>63</v>
      </c>
      <c r="G118" s="98" t="s">
        <v>59</v>
      </c>
      <c r="H118" s="98" t="s">
        <v>160</v>
      </c>
      <c r="I118" s="23" t="s">
        <v>73</v>
      </c>
      <c r="J118" s="118">
        <v>300</v>
      </c>
      <c r="K118" s="118"/>
      <c r="L118" s="118">
        <v>300</v>
      </c>
      <c r="M118" s="142"/>
    </row>
    <row r="119" spans="1:13" x14ac:dyDescent="0.25">
      <c r="A119" s="45" t="s">
        <v>47</v>
      </c>
      <c r="B119" s="44">
        <v>650</v>
      </c>
      <c r="C119" s="46" t="s">
        <v>68</v>
      </c>
      <c r="D119" s="46" t="s">
        <v>60</v>
      </c>
      <c r="E119" s="46" t="s">
        <v>60</v>
      </c>
      <c r="F119" s="46" t="s">
        <v>63</v>
      </c>
      <c r="G119" s="46" t="s">
        <v>60</v>
      </c>
      <c r="H119" s="46" t="s">
        <v>150</v>
      </c>
      <c r="I119" s="46" t="s">
        <v>61</v>
      </c>
      <c r="J119" s="116">
        <f>J120+J132+J152</f>
        <v>20291.100000000006</v>
      </c>
      <c r="K119" s="116"/>
      <c r="L119" s="116">
        <f>L120+L132+L152</f>
        <v>14575</v>
      </c>
      <c r="M119" s="142"/>
    </row>
    <row r="120" spans="1:13" x14ac:dyDescent="0.25">
      <c r="A120" s="33" t="s">
        <v>48</v>
      </c>
      <c r="B120" s="44">
        <v>650</v>
      </c>
      <c r="C120" s="39" t="s">
        <v>68</v>
      </c>
      <c r="D120" s="39" t="s">
        <v>59</v>
      </c>
      <c r="E120" s="39" t="s">
        <v>60</v>
      </c>
      <c r="F120" s="39" t="s">
        <v>63</v>
      </c>
      <c r="G120" s="39" t="s">
        <v>60</v>
      </c>
      <c r="H120" s="39" t="s">
        <v>150</v>
      </c>
      <c r="I120" s="39" t="s">
        <v>61</v>
      </c>
      <c r="J120" s="117">
        <f>J121+J127</f>
        <v>1619.9</v>
      </c>
      <c r="K120" s="117"/>
      <c r="L120" s="117">
        <f>L121+L127</f>
        <v>1664.5</v>
      </c>
      <c r="M120" s="142"/>
    </row>
    <row r="121" spans="1:13" ht="39" x14ac:dyDescent="0.25">
      <c r="A121" s="34" t="s">
        <v>272</v>
      </c>
      <c r="B121" s="44">
        <v>650</v>
      </c>
      <c r="C121" s="40" t="s">
        <v>68</v>
      </c>
      <c r="D121" s="40" t="s">
        <v>59</v>
      </c>
      <c r="E121" s="40" t="s">
        <v>273</v>
      </c>
      <c r="F121" s="40" t="s">
        <v>63</v>
      </c>
      <c r="G121" s="40" t="s">
        <v>60</v>
      </c>
      <c r="H121" s="40" t="s">
        <v>150</v>
      </c>
      <c r="I121" s="40" t="s">
        <v>61</v>
      </c>
      <c r="J121" s="120">
        <f>J122</f>
        <v>413</v>
      </c>
      <c r="K121" s="120"/>
      <c r="L121" s="120">
        <f>L122</f>
        <v>432.5</v>
      </c>
      <c r="M121" s="142"/>
    </row>
    <row r="122" spans="1:13" ht="26.25" x14ac:dyDescent="0.25">
      <c r="A122" s="34" t="s">
        <v>75</v>
      </c>
      <c r="B122" s="44">
        <v>650</v>
      </c>
      <c r="C122" s="40" t="s">
        <v>68</v>
      </c>
      <c r="D122" s="40" t="s">
        <v>59</v>
      </c>
      <c r="E122" s="40" t="s">
        <v>273</v>
      </c>
      <c r="F122" s="40" t="s">
        <v>71</v>
      </c>
      <c r="G122" s="40" t="s">
        <v>60</v>
      </c>
      <c r="H122" s="40" t="s">
        <v>150</v>
      </c>
      <c r="I122" s="40" t="s">
        <v>61</v>
      </c>
      <c r="J122" s="120">
        <f t="shared" ref="J122:L124" si="16">J123</f>
        <v>413</v>
      </c>
      <c r="K122" s="120"/>
      <c r="L122" s="120">
        <f t="shared" si="16"/>
        <v>432.5</v>
      </c>
      <c r="M122" s="142"/>
    </row>
    <row r="123" spans="1:13" ht="25.5" x14ac:dyDescent="0.25">
      <c r="A123" s="35" t="s">
        <v>176</v>
      </c>
      <c r="B123" s="44">
        <v>650</v>
      </c>
      <c r="C123" s="40" t="s">
        <v>68</v>
      </c>
      <c r="D123" s="40" t="s">
        <v>59</v>
      </c>
      <c r="E123" s="40" t="s">
        <v>273</v>
      </c>
      <c r="F123" s="40" t="s">
        <v>71</v>
      </c>
      <c r="G123" s="40" t="s">
        <v>59</v>
      </c>
      <c r="H123" s="40" t="s">
        <v>150</v>
      </c>
      <c r="I123" s="40" t="s">
        <v>61</v>
      </c>
      <c r="J123" s="120">
        <f t="shared" si="16"/>
        <v>413</v>
      </c>
      <c r="K123" s="120"/>
      <c r="L123" s="120">
        <f t="shared" si="16"/>
        <v>432.5</v>
      </c>
      <c r="M123" s="142"/>
    </row>
    <row r="124" spans="1:13" ht="25.5" x14ac:dyDescent="0.25">
      <c r="A124" s="35" t="s">
        <v>220</v>
      </c>
      <c r="B124" s="44">
        <v>650</v>
      </c>
      <c r="C124" s="40" t="s">
        <v>68</v>
      </c>
      <c r="D124" s="40" t="s">
        <v>59</v>
      </c>
      <c r="E124" s="40" t="s">
        <v>273</v>
      </c>
      <c r="F124" s="40" t="s">
        <v>71</v>
      </c>
      <c r="G124" s="40" t="s">
        <v>59</v>
      </c>
      <c r="H124" s="40" t="s">
        <v>160</v>
      </c>
      <c r="I124" s="40" t="s">
        <v>61</v>
      </c>
      <c r="J124" s="120">
        <f t="shared" si="16"/>
        <v>413</v>
      </c>
      <c r="K124" s="120"/>
      <c r="L124" s="120">
        <f t="shared" si="16"/>
        <v>432.5</v>
      </c>
      <c r="M124" s="142"/>
    </row>
    <row r="125" spans="1:13" ht="25.5" x14ac:dyDescent="0.25">
      <c r="A125" s="49" t="s">
        <v>185</v>
      </c>
      <c r="B125" s="44">
        <v>650</v>
      </c>
      <c r="C125" s="40" t="s">
        <v>68</v>
      </c>
      <c r="D125" s="40" t="s">
        <v>59</v>
      </c>
      <c r="E125" s="40" t="s">
        <v>273</v>
      </c>
      <c r="F125" s="40" t="s">
        <v>71</v>
      </c>
      <c r="G125" s="40" t="s">
        <v>59</v>
      </c>
      <c r="H125" s="40" t="s">
        <v>160</v>
      </c>
      <c r="I125" s="40" t="s">
        <v>72</v>
      </c>
      <c r="J125" s="120">
        <f>J126</f>
        <v>413</v>
      </c>
      <c r="K125" s="120"/>
      <c r="L125" s="120">
        <f>L126</f>
        <v>432.5</v>
      </c>
      <c r="M125" s="142"/>
    </row>
    <row r="126" spans="1:13" ht="25.5" x14ac:dyDescent="0.25">
      <c r="A126" s="32" t="s">
        <v>129</v>
      </c>
      <c r="B126" s="44">
        <v>650</v>
      </c>
      <c r="C126" s="40" t="s">
        <v>68</v>
      </c>
      <c r="D126" s="40" t="s">
        <v>59</v>
      </c>
      <c r="E126" s="40" t="s">
        <v>273</v>
      </c>
      <c r="F126" s="40" t="s">
        <v>71</v>
      </c>
      <c r="G126" s="40" t="s">
        <v>59</v>
      </c>
      <c r="H126" s="40" t="s">
        <v>160</v>
      </c>
      <c r="I126" s="40" t="s">
        <v>73</v>
      </c>
      <c r="J126" s="120">
        <v>413</v>
      </c>
      <c r="K126" s="120"/>
      <c r="L126" s="120">
        <v>432.5</v>
      </c>
      <c r="M126" s="142"/>
    </row>
    <row r="127" spans="1:13" x14ac:dyDescent="0.25">
      <c r="A127" s="32" t="s">
        <v>221</v>
      </c>
      <c r="B127" s="44">
        <v>650</v>
      </c>
      <c r="C127" s="97" t="s">
        <v>68</v>
      </c>
      <c r="D127" s="97" t="s">
        <v>59</v>
      </c>
      <c r="E127" s="97" t="s">
        <v>273</v>
      </c>
      <c r="F127" s="79" t="s">
        <v>74</v>
      </c>
      <c r="G127" s="79" t="s">
        <v>60</v>
      </c>
      <c r="H127" s="79" t="s">
        <v>150</v>
      </c>
      <c r="I127" s="97" t="s">
        <v>61</v>
      </c>
      <c r="J127" s="120">
        <f t="shared" ref="J127:L129" si="17">J128</f>
        <v>1206.9000000000001</v>
      </c>
      <c r="K127" s="120"/>
      <c r="L127" s="120">
        <f t="shared" si="17"/>
        <v>1232</v>
      </c>
      <c r="M127" s="142"/>
    </row>
    <row r="128" spans="1:13" ht="25.5" x14ac:dyDescent="0.25">
      <c r="A128" s="32" t="s">
        <v>276</v>
      </c>
      <c r="B128" s="44">
        <v>650</v>
      </c>
      <c r="C128" s="97" t="s">
        <v>68</v>
      </c>
      <c r="D128" s="97" t="s">
        <v>59</v>
      </c>
      <c r="E128" s="97" t="s">
        <v>273</v>
      </c>
      <c r="F128" s="79" t="s">
        <v>74</v>
      </c>
      <c r="G128" s="79" t="s">
        <v>59</v>
      </c>
      <c r="H128" s="79" t="s">
        <v>150</v>
      </c>
      <c r="I128" s="97" t="s">
        <v>61</v>
      </c>
      <c r="J128" s="120">
        <f t="shared" si="17"/>
        <v>1206.9000000000001</v>
      </c>
      <c r="K128" s="120"/>
      <c r="L128" s="120">
        <f t="shared" si="17"/>
        <v>1232</v>
      </c>
      <c r="M128" s="142"/>
    </row>
    <row r="129" spans="1:13" ht="25.5" x14ac:dyDescent="0.25">
      <c r="A129" s="32" t="s">
        <v>220</v>
      </c>
      <c r="B129" s="44">
        <v>650</v>
      </c>
      <c r="C129" s="97" t="s">
        <v>68</v>
      </c>
      <c r="D129" s="97" t="s">
        <v>59</v>
      </c>
      <c r="E129" s="97" t="s">
        <v>273</v>
      </c>
      <c r="F129" s="79" t="s">
        <v>74</v>
      </c>
      <c r="G129" s="79" t="s">
        <v>59</v>
      </c>
      <c r="H129" s="79" t="s">
        <v>160</v>
      </c>
      <c r="I129" s="97" t="s">
        <v>61</v>
      </c>
      <c r="J129" s="120">
        <f t="shared" si="17"/>
        <v>1206.9000000000001</v>
      </c>
      <c r="K129" s="120"/>
      <c r="L129" s="120">
        <f t="shared" si="17"/>
        <v>1232</v>
      </c>
      <c r="M129" s="142"/>
    </row>
    <row r="130" spans="1:13" ht="25.5" x14ac:dyDescent="0.25">
      <c r="A130" s="49" t="s">
        <v>185</v>
      </c>
      <c r="B130" s="44">
        <v>650</v>
      </c>
      <c r="C130" s="97" t="s">
        <v>68</v>
      </c>
      <c r="D130" s="97" t="s">
        <v>59</v>
      </c>
      <c r="E130" s="97" t="s">
        <v>273</v>
      </c>
      <c r="F130" s="79" t="s">
        <v>74</v>
      </c>
      <c r="G130" s="79" t="s">
        <v>59</v>
      </c>
      <c r="H130" s="79" t="s">
        <v>160</v>
      </c>
      <c r="I130" s="97" t="s">
        <v>72</v>
      </c>
      <c r="J130" s="120">
        <f>J131</f>
        <v>1206.9000000000001</v>
      </c>
      <c r="K130" s="120"/>
      <c r="L130" s="120">
        <f>L131</f>
        <v>1232</v>
      </c>
      <c r="M130" s="142"/>
    </row>
    <row r="131" spans="1:13" ht="25.5" x14ac:dyDescent="0.25">
      <c r="A131" s="32" t="s">
        <v>129</v>
      </c>
      <c r="B131" s="44">
        <v>650</v>
      </c>
      <c r="C131" s="97" t="s">
        <v>68</v>
      </c>
      <c r="D131" s="97" t="s">
        <v>59</v>
      </c>
      <c r="E131" s="97" t="s">
        <v>273</v>
      </c>
      <c r="F131" s="79" t="s">
        <v>74</v>
      </c>
      <c r="G131" s="79" t="s">
        <v>59</v>
      </c>
      <c r="H131" s="79" t="s">
        <v>160</v>
      </c>
      <c r="I131" s="97" t="s">
        <v>73</v>
      </c>
      <c r="J131" s="120">
        <v>1206.9000000000001</v>
      </c>
      <c r="K131" s="120"/>
      <c r="L131" s="120">
        <v>1232</v>
      </c>
      <c r="M131" s="142"/>
    </row>
    <row r="132" spans="1:13" x14ac:dyDescent="0.25">
      <c r="A132" s="31" t="s">
        <v>50</v>
      </c>
      <c r="B132" s="44">
        <v>650</v>
      </c>
      <c r="C132" s="25" t="s">
        <v>68</v>
      </c>
      <c r="D132" s="25" t="s">
        <v>62</v>
      </c>
      <c r="E132" s="25" t="s">
        <v>60</v>
      </c>
      <c r="F132" s="25" t="s">
        <v>63</v>
      </c>
      <c r="G132" s="25" t="s">
        <v>60</v>
      </c>
      <c r="H132" s="25" t="s">
        <v>150</v>
      </c>
      <c r="I132" s="25" t="s">
        <v>61</v>
      </c>
      <c r="J132" s="117">
        <f>J133+J147</f>
        <v>17096.800000000003</v>
      </c>
      <c r="K132" s="117"/>
      <c r="L132" s="117">
        <f>L133+L147</f>
        <v>11305.2</v>
      </c>
      <c r="M132" s="142"/>
    </row>
    <row r="133" spans="1:13" ht="38.25" x14ac:dyDescent="0.25">
      <c r="A133" s="22" t="s">
        <v>272</v>
      </c>
      <c r="B133" s="44">
        <v>650</v>
      </c>
      <c r="C133" s="41" t="s">
        <v>68</v>
      </c>
      <c r="D133" s="41" t="s">
        <v>62</v>
      </c>
      <c r="E133" s="41" t="s">
        <v>273</v>
      </c>
      <c r="F133" s="41" t="s">
        <v>63</v>
      </c>
      <c r="G133" s="41" t="s">
        <v>60</v>
      </c>
      <c r="H133" s="41" t="s">
        <v>150</v>
      </c>
      <c r="I133" s="41" t="s">
        <v>61</v>
      </c>
      <c r="J133" s="120">
        <f>J134+J142</f>
        <v>16946.800000000003</v>
      </c>
      <c r="K133" s="120"/>
      <c r="L133" s="120">
        <f>L134+L142</f>
        <v>11155.2</v>
      </c>
      <c r="M133" s="142"/>
    </row>
    <row r="134" spans="1:13" ht="25.5" x14ac:dyDescent="0.25">
      <c r="A134" s="22" t="s">
        <v>128</v>
      </c>
      <c r="B134" s="44">
        <v>650</v>
      </c>
      <c r="C134" s="41" t="s">
        <v>68</v>
      </c>
      <c r="D134" s="41" t="s">
        <v>62</v>
      </c>
      <c r="E134" s="41" t="s">
        <v>273</v>
      </c>
      <c r="F134" s="41" t="s">
        <v>65</v>
      </c>
      <c r="G134" s="41" t="s">
        <v>60</v>
      </c>
      <c r="H134" s="41" t="s">
        <v>150</v>
      </c>
      <c r="I134" s="41" t="s">
        <v>61</v>
      </c>
      <c r="J134" s="120">
        <f>J135</f>
        <v>4561.1000000000004</v>
      </c>
      <c r="K134" s="120"/>
      <c r="L134" s="120">
        <f t="shared" ref="L134" si="18">L135</f>
        <v>200</v>
      </c>
      <c r="M134" s="142"/>
    </row>
    <row r="135" spans="1:13" ht="25.5" x14ac:dyDescent="0.25">
      <c r="A135" s="22" t="s">
        <v>178</v>
      </c>
      <c r="B135" s="44">
        <v>650</v>
      </c>
      <c r="C135" s="41" t="s">
        <v>68</v>
      </c>
      <c r="D135" s="41" t="s">
        <v>62</v>
      </c>
      <c r="E135" s="41" t="s">
        <v>273</v>
      </c>
      <c r="F135" s="41" t="s">
        <v>65</v>
      </c>
      <c r="G135" s="41" t="s">
        <v>59</v>
      </c>
      <c r="H135" s="41" t="s">
        <v>150</v>
      </c>
      <c r="I135" s="41" t="s">
        <v>61</v>
      </c>
      <c r="J135" s="120">
        <f>J136+J139</f>
        <v>4561.1000000000004</v>
      </c>
      <c r="K135" s="120"/>
      <c r="L135" s="120">
        <f>L139</f>
        <v>200</v>
      </c>
      <c r="M135" s="142"/>
    </row>
    <row r="136" spans="1:13" ht="51" x14ac:dyDescent="0.25">
      <c r="A136" s="22" t="s">
        <v>361</v>
      </c>
      <c r="B136" s="44">
        <v>650</v>
      </c>
      <c r="C136" s="41" t="s">
        <v>68</v>
      </c>
      <c r="D136" s="41" t="s">
        <v>62</v>
      </c>
      <c r="E136" s="41" t="s">
        <v>273</v>
      </c>
      <c r="F136" s="41" t="s">
        <v>65</v>
      </c>
      <c r="G136" s="41" t="s">
        <v>59</v>
      </c>
      <c r="H136" s="79" t="s">
        <v>362</v>
      </c>
      <c r="I136" s="41" t="s">
        <v>61</v>
      </c>
      <c r="J136" s="120">
        <f>J137</f>
        <v>4361.1000000000004</v>
      </c>
      <c r="K136" s="120"/>
      <c r="L136" s="120">
        <f>L137</f>
        <v>0</v>
      </c>
      <c r="M136" s="142"/>
    </row>
    <row r="137" spans="1:13" ht="25.5" x14ac:dyDescent="0.25">
      <c r="A137" s="22" t="s">
        <v>185</v>
      </c>
      <c r="B137" s="44">
        <v>650</v>
      </c>
      <c r="C137" s="41" t="s">
        <v>68</v>
      </c>
      <c r="D137" s="41" t="s">
        <v>62</v>
      </c>
      <c r="E137" s="41" t="s">
        <v>273</v>
      </c>
      <c r="F137" s="41" t="s">
        <v>65</v>
      </c>
      <c r="G137" s="41" t="s">
        <v>59</v>
      </c>
      <c r="H137" s="79" t="s">
        <v>362</v>
      </c>
      <c r="I137" s="41" t="s">
        <v>72</v>
      </c>
      <c r="J137" s="120">
        <f>J138</f>
        <v>4361.1000000000004</v>
      </c>
      <c r="K137" s="120"/>
      <c r="L137" s="120">
        <f>L138</f>
        <v>0</v>
      </c>
      <c r="M137" s="142"/>
    </row>
    <row r="138" spans="1:13" ht="25.5" x14ac:dyDescent="0.25">
      <c r="A138" s="22" t="s">
        <v>129</v>
      </c>
      <c r="B138" s="44">
        <v>650</v>
      </c>
      <c r="C138" s="41" t="s">
        <v>68</v>
      </c>
      <c r="D138" s="41" t="s">
        <v>62</v>
      </c>
      <c r="E138" s="41" t="s">
        <v>273</v>
      </c>
      <c r="F138" s="41" t="s">
        <v>65</v>
      </c>
      <c r="G138" s="41" t="s">
        <v>59</v>
      </c>
      <c r="H138" s="79" t="s">
        <v>362</v>
      </c>
      <c r="I138" s="41" t="s">
        <v>73</v>
      </c>
      <c r="J138" s="120">
        <v>4361.1000000000004</v>
      </c>
      <c r="K138" s="120"/>
      <c r="L138" s="120">
        <v>0</v>
      </c>
      <c r="M138" s="142"/>
    </row>
    <row r="139" spans="1:13" ht="25.5" x14ac:dyDescent="0.25">
      <c r="A139" s="32" t="s">
        <v>220</v>
      </c>
      <c r="B139" s="44">
        <v>650</v>
      </c>
      <c r="C139" s="41" t="s">
        <v>68</v>
      </c>
      <c r="D139" s="41" t="s">
        <v>62</v>
      </c>
      <c r="E139" s="41" t="s">
        <v>273</v>
      </c>
      <c r="F139" s="41" t="s">
        <v>65</v>
      </c>
      <c r="G139" s="41" t="s">
        <v>59</v>
      </c>
      <c r="H139" s="79" t="s">
        <v>160</v>
      </c>
      <c r="I139" s="41" t="s">
        <v>61</v>
      </c>
      <c r="J139" s="120">
        <f t="shared" ref="J139:L140" si="19">J140</f>
        <v>200</v>
      </c>
      <c r="K139" s="120"/>
      <c r="L139" s="120">
        <f t="shared" si="19"/>
        <v>200</v>
      </c>
      <c r="M139" s="142"/>
    </row>
    <row r="140" spans="1:13" ht="25.5" x14ac:dyDescent="0.25">
      <c r="A140" s="49" t="s">
        <v>185</v>
      </c>
      <c r="B140" s="44">
        <v>650</v>
      </c>
      <c r="C140" s="41" t="s">
        <v>68</v>
      </c>
      <c r="D140" s="41" t="s">
        <v>62</v>
      </c>
      <c r="E140" s="41" t="s">
        <v>273</v>
      </c>
      <c r="F140" s="41" t="s">
        <v>65</v>
      </c>
      <c r="G140" s="41" t="s">
        <v>59</v>
      </c>
      <c r="H140" s="79" t="s">
        <v>160</v>
      </c>
      <c r="I140" s="41" t="s">
        <v>72</v>
      </c>
      <c r="J140" s="120">
        <f t="shared" si="19"/>
        <v>200</v>
      </c>
      <c r="K140" s="120"/>
      <c r="L140" s="120">
        <f t="shared" si="19"/>
        <v>200</v>
      </c>
      <c r="M140" s="142"/>
    </row>
    <row r="141" spans="1:13" ht="25.5" x14ac:dyDescent="0.25">
      <c r="A141" s="32" t="s">
        <v>129</v>
      </c>
      <c r="B141" s="44">
        <v>650</v>
      </c>
      <c r="C141" s="41" t="s">
        <v>68</v>
      </c>
      <c r="D141" s="41" t="s">
        <v>62</v>
      </c>
      <c r="E141" s="41" t="s">
        <v>273</v>
      </c>
      <c r="F141" s="41" t="s">
        <v>65</v>
      </c>
      <c r="G141" s="41" t="s">
        <v>59</v>
      </c>
      <c r="H141" s="79" t="s">
        <v>160</v>
      </c>
      <c r="I141" s="41" t="s">
        <v>73</v>
      </c>
      <c r="J141" s="120">
        <v>200</v>
      </c>
      <c r="K141" s="120"/>
      <c r="L141" s="120">
        <v>200</v>
      </c>
      <c r="M141" s="142"/>
    </row>
    <row r="142" spans="1:13" ht="26.25" x14ac:dyDescent="0.25">
      <c r="A142" s="34" t="s">
        <v>49</v>
      </c>
      <c r="B142" s="44">
        <v>650</v>
      </c>
      <c r="C142" s="112" t="s">
        <v>68</v>
      </c>
      <c r="D142" s="112" t="s">
        <v>62</v>
      </c>
      <c r="E142" s="112" t="s">
        <v>273</v>
      </c>
      <c r="F142" s="112" t="s">
        <v>79</v>
      </c>
      <c r="G142" s="112" t="s">
        <v>60</v>
      </c>
      <c r="H142" s="112" t="s">
        <v>150</v>
      </c>
      <c r="I142" s="79" t="s">
        <v>61</v>
      </c>
      <c r="J142" s="120">
        <f t="shared" ref="J142:L143" si="20">J143</f>
        <v>12385.7</v>
      </c>
      <c r="K142" s="120"/>
      <c r="L142" s="120">
        <f t="shared" si="20"/>
        <v>10955.2</v>
      </c>
      <c r="M142" s="142"/>
    </row>
    <row r="143" spans="1:13" ht="39" x14ac:dyDescent="0.25">
      <c r="A143" s="34" t="s">
        <v>219</v>
      </c>
      <c r="B143" s="44">
        <v>650</v>
      </c>
      <c r="C143" s="79" t="s">
        <v>68</v>
      </c>
      <c r="D143" s="79" t="s">
        <v>62</v>
      </c>
      <c r="E143" s="79" t="s">
        <v>273</v>
      </c>
      <c r="F143" s="79" t="s">
        <v>79</v>
      </c>
      <c r="G143" s="79" t="s">
        <v>59</v>
      </c>
      <c r="H143" s="79" t="s">
        <v>150</v>
      </c>
      <c r="I143" s="79" t="s">
        <v>61</v>
      </c>
      <c r="J143" s="120">
        <f t="shared" si="20"/>
        <v>12385.7</v>
      </c>
      <c r="K143" s="120"/>
      <c r="L143" s="120">
        <f t="shared" si="20"/>
        <v>10955.2</v>
      </c>
      <c r="M143" s="142"/>
    </row>
    <row r="144" spans="1:13" x14ac:dyDescent="0.25">
      <c r="A144" s="34" t="s">
        <v>274</v>
      </c>
      <c r="B144" s="44">
        <v>650</v>
      </c>
      <c r="C144" s="79" t="s">
        <v>68</v>
      </c>
      <c r="D144" s="79" t="s">
        <v>62</v>
      </c>
      <c r="E144" s="79" t="s">
        <v>273</v>
      </c>
      <c r="F144" s="79" t="s">
        <v>79</v>
      </c>
      <c r="G144" s="79" t="s">
        <v>59</v>
      </c>
      <c r="H144" s="79" t="s">
        <v>275</v>
      </c>
      <c r="I144" s="79" t="s">
        <v>61</v>
      </c>
      <c r="J144" s="120">
        <f>J145</f>
        <v>12385.7</v>
      </c>
      <c r="K144" s="120"/>
      <c r="L144" s="120">
        <f>L145</f>
        <v>10955.2</v>
      </c>
      <c r="M144" s="142"/>
    </row>
    <row r="145" spans="1:13" x14ac:dyDescent="0.25">
      <c r="A145" s="27" t="s">
        <v>33</v>
      </c>
      <c r="B145" s="44">
        <v>650</v>
      </c>
      <c r="C145" s="41" t="s">
        <v>68</v>
      </c>
      <c r="D145" s="41" t="s">
        <v>62</v>
      </c>
      <c r="E145" s="41" t="s">
        <v>273</v>
      </c>
      <c r="F145" s="79" t="s">
        <v>79</v>
      </c>
      <c r="G145" s="79" t="s">
        <v>59</v>
      </c>
      <c r="H145" s="79" t="s">
        <v>275</v>
      </c>
      <c r="I145" s="41" t="s">
        <v>77</v>
      </c>
      <c r="J145" s="120">
        <f>J146</f>
        <v>12385.7</v>
      </c>
      <c r="K145" s="120"/>
      <c r="L145" s="120">
        <f>L146</f>
        <v>10955.2</v>
      </c>
      <c r="M145" s="142"/>
    </row>
    <row r="146" spans="1:13" ht="39" x14ac:dyDescent="0.25">
      <c r="A146" s="34" t="s">
        <v>199</v>
      </c>
      <c r="B146" s="44">
        <v>650</v>
      </c>
      <c r="C146" s="41" t="s">
        <v>68</v>
      </c>
      <c r="D146" s="41" t="s">
        <v>62</v>
      </c>
      <c r="E146" s="41" t="s">
        <v>273</v>
      </c>
      <c r="F146" s="79" t="s">
        <v>79</v>
      </c>
      <c r="G146" s="79" t="s">
        <v>59</v>
      </c>
      <c r="H146" s="79" t="s">
        <v>275</v>
      </c>
      <c r="I146" s="41" t="s">
        <v>177</v>
      </c>
      <c r="J146" s="120">
        <v>12385.7</v>
      </c>
      <c r="K146" s="120"/>
      <c r="L146" s="120">
        <v>10955.2</v>
      </c>
      <c r="M146" s="142"/>
    </row>
    <row r="147" spans="1:13" x14ac:dyDescent="0.25">
      <c r="A147" s="103" t="s">
        <v>221</v>
      </c>
      <c r="B147" s="44">
        <v>650</v>
      </c>
      <c r="C147" s="23" t="s">
        <v>68</v>
      </c>
      <c r="D147" s="23" t="s">
        <v>62</v>
      </c>
      <c r="E147" s="97" t="s">
        <v>273</v>
      </c>
      <c r="F147" s="79" t="s">
        <v>74</v>
      </c>
      <c r="G147" s="79" t="s">
        <v>60</v>
      </c>
      <c r="H147" s="79" t="s">
        <v>150</v>
      </c>
      <c r="I147" s="23" t="s">
        <v>61</v>
      </c>
      <c r="J147" s="120">
        <f t="shared" ref="J147:L149" si="21">J148</f>
        <v>150</v>
      </c>
      <c r="K147" s="120"/>
      <c r="L147" s="120">
        <f>L148</f>
        <v>150</v>
      </c>
      <c r="M147" s="142"/>
    </row>
    <row r="148" spans="1:13" ht="25.5" x14ac:dyDescent="0.25">
      <c r="A148" s="103" t="s">
        <v>277</v>
      </c>
      <c r="B148" s="44">
        <v>650</v>
      </c>
      <c r="C148" s="23" t="s">
        <v>68</v>
      </c>
      <c r="D148" s="23" t="s">
        <v>62</v>
      </c>
      <c r="E148" s="97" t="s">
        <v>273</v>
      </c>
      <c r="F148" s="79" t="s">
        <v>74</v>
      </c>
      <c r="G148" s="79" t="s">
        <v>62</v>
      </c>
      <c r="H148" s="79" t="s">
        <v>150</v>
      </c>
      <c r="I148" s="23" t="s">
        <v>61</v>
      </c>
      <c r="J148" s="120">
        <f t="shared" si="21"/>
        <v>150</v>
      </c>
      <c r="K148" s="120"/>
      <c r="L148" s="120">
        <f t="shared" si="21"/>
        <v>150</v>
      </c>
      <c r="M148" s="142"/>
    </row>
    <row r="149" spans="1:13" ht="26.25" x14ac:dyDescent="0.25">
      <c r="A149" s="78" t="s">
        <v>220</v>
      </c>
      <c r="B149" s="44">
        <v>650</v>
      </c>
      <c r="C149" s="23" t="s">
        <v>68</v>
      </c>
      <c r="D149" s="23" t="s">
        <v>62</v>
      </c>
      <c r="E149" s="97" t="s">
        <v>273</v>
      </c>
      <c r="F149" s="79" t="s">
        <v>74</v>
      </c>
      <c r="G149" s="79" t="s">
        <v>62</v>
      </c>
      <c r="H149" s="79" t="s">
        <v>160</v>
      </c>
      <c r="I149" s="23" t="s">
        <v>61</v>
      </c>
      <c r="J149" s="120">
        <f t="shared" si="21"/>
        <v>150</v>
      </c>
      <c r="K149" s="120"/>
      <c r="L149" s="120">
        <f t="shared" si="21"/>
        <v>150</v>
      </c>
      <c r="M149" s="142"/>
    </row>
    <row r="150" spans="1:13" ht="25.5" x14ac:dyDescent="0.25">
      <c r="A150" s="49" t="s">
        <v>185</v>
      </c>
      <c r="B150" s="44">
        <v>650</v>
      </c>
      <c r="C150" s="79" t="s">
        <v>68</v>
      </c>
      <c r="D150" s="79" t="s">
        <v>62</v>
      </c>
      <c r="E150" s="79" t="s">
        <v>273</v>
      </c>
      <c r="F150" s="79" t="s">
        <v>74</v>
      </c>
      <c r="G150" s="79" t="s">
        <v>62</v>
      </c>
      <c r="H150" s="79" t="s">
        <v>160</v>
      </c>
      <c r="I150" s="41" t="s">
        <v>72</v>
      </c>
      <c r="J150" s="120">
        <f>J151</f>
        <v>150</v>
      </c>
      <c r="K150" s="120"/>
      <c r="L150" s="120">
        <f>L151</f>
        <v>150</v>
      </c>
      <c r="M150" s="142"/>
    </row>
    <row r="151" spans="1:13" ht="25.5" x14ac:dyDescent="0.25">
      <c r="A151" s="32" t="s">
        <v>129</v>
      </c>
      <c r="B151" s="44">
        <v>650</v>
      </c>
      <c r="C151" s="79" t="s">
        <v>68</v>
      </c>
      <c r="D151" s="79" t="s">
        <v>62</v>
      </c>
      <c r="E151" s="79" t="s">
        <v>273</v>
      </c>
      <c r="F151" s="79" t="s">
        <v>74</v>
      </c>
      <c r="G151" s="79" t="s">
        <v>62</v>
      </c>
      <c r="H151" s="79" t="s">
        <v>160</v>
      </c>
      <c r="I151" s="41" t="s">
        <v>73</v>
      </c>
      <c r="J151" s="120">
        <v>150</v>
      </c>
      <c r="K151" s="120"/>
      <c r="L151" s="120">
        <v>150</v>
      </c>
      <c r="M151" s="142"/>
    </row>
    <row r="152" spans="1:13" x14ac:dyDescent="0.25">
      <c r="A152" s="31" t="s">
        <v>51</v>
      </c>
      <c r="B152" s="44">
        <v>650</v>
      </c>
      <c r="C152" s="25" t="s">
        <v>68</v>
      </c>
      <c r="D152" s="25" t="s">
        <v>66</v>
      </c>
      <c r="E152" s="25" t="s">
        <v>60</v>
      </c>
      <c r="F152" s="25" t="s">
        <v>63</v>
      </c>
      <c r="G152" s="25" t="s">
        <v>60</v>
      </c>
      <c r="H152" s="25" t="s">
        <v>150</v>
      </c>
      <c r="I152" s="25" t="s">
        <v>61</v>
      </c>
      <c r="J152" s="117">
        <f>J153</f>
        <v>1574.4</v>
      </c>
      <c r="K152" s="117"/>
      <c r="L152" s="117">
        <f>L153</f>
        <v>1605.3</v>
      </c>
      <c r="M152" s="142"/>
    </row>
    <row r="153" spans="1:13" ht="26.25" x14ac:dyDescent="0.25">
      <c r="A153" s="27" t="s">
        <v>280</v>
      </c>
      <c r="B153" s="44">
        <v>650</v>
      </c>
      <c r="C153" s="98" t="s">
        <v>68</v>
      </c>
      <c r="D153" s="98" t="s">
        <v>66</v>
      </c>
      <c r="E153" s="98" t="s">
        <v>244</v>
      </c>
      <c r="F153" s="98" t="s">
        <v>63</v>
      </c>
      <c r="G153" s="98" t="s">
        <v>60</v>
      </c>
      <c r="H153" s="98" t="s">
        <v>150</v>
      </c>
      <c r="I153" s="98" t="s">
        <v>61</v>
      </c>
      <c r="J153" s="118">
        <f>J154+J158</f>
        <v>1574.4</v>
      </c>
      <c r="K153" s="118"/>
      <c r="L153" s="118">
        <f>L154+L158</f>
        <v>1605.3</v>
      </c>
      <c r="M153" s="142"/>
    </row>
    <row r="154" spans="1:13" ht="26.25" x14ac:dyDescent="0.25">
      <c r="A154" s="27" t="s">
        <v>245</v>
      </c>
      <c r="B154" s="44">
        <v>650</v>
      </c>
      <c r="C154" s="98" t="s">
        <v>68</v>
      </c>
      <c r="D154" s="98" t="s">
        <v>66</v>
      </c>
      <c r="E154" s="98" t="s">
        <v>244</v>
      </c>
      <c r="F154" s="98" t="s">
        <v>63</v>
      </c>
      <c r="G154" s="98" t="s">
        <v>59</v>
      </c>
      <c r="H154" s="98" t="s">
        <v>150</v>
      </c>
      <c r="I154" s="98" t="s">
        <v>61</v>
      </c>
      <c r="J154" s="118">
        <f t="shared" ref="J154:L156" si="22">J155</f>
        <v>400</v>
      </c>
      <c r="K154" s="118"/>
      <c r="L154" s="118">
        <f t="shared" si="22"/>
        <v>400</v>
      </c>
      <c r="M154" s="142"/>
    </row>
    <row r="155" spans="1:13" ht="26.25" x14ac:dyDescent="0.25">
      <c r="A155" s="78" t="s">
        <v>220</v>
      </c>
      <c r="B155" s="44">
        <v>650</v>
      </c>
      <c r="C155" s="98" t="s">
        <v>68</v>
      </c>
      <c r="D155" s="98" t="s">
        <v>66</v>
      </c>
      <c r="E155" s="98" t="s">
        <v>244</v>
      </c>
      <c r="F155" s="98" t="s">
        <v>63</v>
      </c>
      <c r="G155" s="98" t="s">
        <v>59</v>
      </c>
      <c r="H155" s="98" t="s">
        <v>160</v>
      </c>
      <c r="I155" s="98" t="s">
        <v>61</v>
      </c>
      <c r="J155" s="118">
        <f t="shared" si="22"/>
        <v>400</v>
      </c>
      <c r="K155" s="118"/>
      <c r="L155" s="118">
        <f t="shared" si="22"/>
        <v>400</v>
      </c>
      <c r="M155" s="142"/>
    </row>
    <row r="156" spans="1:13" ht="26.25" x14ac:dyDescent="0.25">
      <c r="A156" s="27" t="s">
        <v>185</v>
      </c>
      <c r="B156" s="44">
        <v>650</v>
      </c>
      <c r="C156" s="98" t="s">
        <v>68</v>
      </c>
      <c r="D156" s="98" t="s">
        <v>66</v>
      </c>
      <c r="E156" s="98" t="s">
        <v>244</v>
      </c>
      <c r="F156" s="98" t="s">
        <v>63</v>
      </c>
      <c r="G156" s="98" t="s">
        <v>59</v>
      </c>
      <c r="H156" s="98" t="s">
        <v>160</v>
      </c>
      <c r="I156" s="23" t="s">
        <v>72</v>
      </c>
      <c r="J156" s="118">
        <f t="shared" si="22"/>
        <v>400</v>
      </c>
      <c r="K156" s="118"/>
      <c r="L156" s="118">
        <f t="shared" si="22"/>
        <v>400</v>
      </c>
      <c r="M156" s="142"/>
    </row>
    <row r="157" spans="1:13" ht="26.25" x14ac:dyDescent="0.25">
      <c r="A157" s="27" t="s">
        <v>129</v>
      </c>
      <c r="B157" s="44">
        <v>650</v>
      </c>
      <c r="C157" s="98" t="s">
        <v>68</v>
      </c>
      <c r="D157" s="98" t="s">
        <v>66</v>
      </c>
      <c r="E157" s="98" t="s">
        <v>244</v>
      </c>
      <c r="F157" s="98" t="s">
        <v>63</v>
      </c>
      <c r="G157" s="98" t="s">
        <v>59</v>
      </c>
      <c r="H157" s="98" t="s">
        <v>160</v>
      </c>
      <c r="I157" s="23" t="s">
        <v>73</v>
      </c>
      <c r="J157" s="118">
        <v>400</v>
      </c>
      <c r="K157" s="118"/>
      <c r="L157" s="118">
        <v>400</v>
      </c>
      <c r="M157" s="142"/>
    </row>
    <row r="158" spans="1:13" ht="26.25" x14ac:dyDescent="0.25">
      <c r="A158" s="27" t="s">
        <v>246</v>
      </c>
      <c r="B158" s="44">
        <v>650</v>
      </c>
      <c r="C158" s="98" t="s">
        <v>68</v>
      </c>
      <c r="D158" s="98" t="s">
        <v>66</v>
      </c>
      <c r="E158" s="98" t="s">
        <v>244</v>
      </c>
      <c r="F158" s="98" t="s">
        <v>63</v>
      </c>
      <c r="G158" s="98" t="s">
        <v>62</v>
      </c>
      <c r="H158" s="98" t="s">
        <v>150</v>
      </c>
      <c r="I158" s="98" t="s">
        <v>61</v>
      </c>
      <c r="J158" s="118">
        <f t="shared" ref="J158:L159" si="23">J159</f>
        <v>1174.4000000000001</v>
      </c>
      <c r="K158" s="118"/>
      <c r="L158" s="118">
        <f t="shared" si="23"/>
        <v>1205.3</v>
      </c>
      <c r="M158" s="142"/>
    </row>
    <row r="159" spans="1:13" ht="26.25" x14ac:dyDescent="0.25">
      <c r="A159" s="78" t="s">
        <v>220</v>
      </c>
      <c r="B159" s="44">
        <v>650</v>
      </c>
      <c r="C159" s="98" t="s">
        <v>68</v>
      </c>
      <c r="D159" s="98" t="s">
        <v>66</v>
      </c>
      <c r="E159" s="98" t="s">
        <v>244</v>
      </c>
      <c r="F159" s="98" t="s">
        <v>63</v>
      </c>
      <c r="G159" s="98" t="s">
        <v>62</v>
      </c>
      <c r="H159" s="98" t="s">
        <v>160</v>
      </c>
      <c r="I159" s="98" t="s">
        <v>61</v>
      </c>
      <c r="J159" s="118">
        <f t="shared" si="23"/>
        <v>1174.4000000000001</v>
      </c>
      <c r="K159" s="118"/>
      <c r="L159" s="118">
        <f t="shared" si="23"/>
        <v>1205.3</v>
      </c>
      <c r="M159" s="142"/>
    </row>
    <row r="160" spans="1:13" ht="26.25" x14ac:dyDescent="0.25">
      <c r="A160" s="27" t="s">
        <v>185</v>
      </c>
      <c r="B160" s="44">
        <v>650</v>
      </c>
      <c r="C160" s="98" t="s">
        <v>68</v>
      </c>
      <c r="D160" s="98" t="s">
        <v>66</v>
      </c>
      <c r="E160" s="98" t="s">
        <v>244</v>
      </c>
      <c r="F160" s="98" t="s">
        <v>63</v>
      </c>
      <c r="G160" s="98" t="s">
        <v>62</v>
      </c>
      <c r="H160" s="98" t="s">
        <v>160</v>
      </c>
      <c r="I160" s="98" t="s">
        <v>72</v>
      </c>
      <c r="J160" s="118">
        <f>J161</f>
        <v>1174.4000000000001</v>
      </c>
      <c r="K160" s="118"/>
      <c r="L160" s="118">
        <f>L161</f>
        <v>1205.3</v>
      </c>
      <c r="M160" s="142"/>
    </row>
    <row r="161" spans="1:13" ht="26.25" x14ac:dyDescent="0.25">
      <c r="A161" s="27" t="s">
        <v>129</v>
      </c>
      <c r="B161" s="44">
        <v>650</v>
      </c>
      <c r="C161" s="98" t="s">
        <v>68</v>
      </c>
      <c r="D161" s="98" t="s">
        <v>66</v>
      </c>
      <c r="E161" s="98" t="s">
        <v>244</v>
      </c>
      <c r="F161" s="98" t="s">
        <v>63</v>
      </c>
      <c r="G161" s="98" t="s">
        <v>62</v>
      </c>
      <c r="H161" s="98" t="s">
        <v>160</v>
      </c>
      <c r="I161" s="98" t="s">
        <v>73</v>
      </c>
      <c r="J161" s="118">
        <v>1174.4000000000001</v>
      </c>
      <c r="K161" s="118"/>
      <c r="L161" s="118">
        <v>1205.3</v>
      </c>
      <c r="M161" s="142"/>
    </row>
    <row r="162" spans="1:13" x14ac:dyDescent="0.25">
      <c r="A162" s="99" t="s">
        <v>222</v>
      </c>
      <c r="B162" s="44">
        <v>650</v>
      </c>
      <c r="C162" s="101" t="s">
        <v>69</v>
      </c>
      <c r="D162" s="101" t="s">
        <v>60</v>
      </c>
      <c r="E162" s="101" t="s">
        <v>60</v>
      </c>
      <c r="F162" s="101" t="s">
        <v>63</v>
      </c>
      <c r="G162" s="101" t="s">
        <v>60</v>
      </c>
      <c r="H162" s="101" t="s">
        <v>150</v>
      </c>
      <c r="I162" s="101" t="s">
        <v>61</v>
      </c>
      <c r="J162" s="116">
        <f t="shared" ref="J162:L166" si="24">J163</f>
        <v>301</v>
      </c>
      <c r="K162" s="116"/>
      <c r="L162" s="116">
        <f t="shared" si="24"/>
        <v>416</v>
      </c>
      <c r="M162" s="142"/>
    </row>
    <row r="163" spans="1:13" x14ac:dyDescent="0.25">
      <c r="A163" s="28" t="s">
        <v>223</v>
      </c>
      <c r="B163" s="44">
        <v>650</v>
      </c>
      <c r="C163" s="100" t="s">
        <v>69</v>
      </c>
      <c r="D163" s="100" t="s">
        <v>59</v>
      </c>
      <c r="E163" s="100" t="s">
        <v>60</v>
      </c>
      <c r="F163" s="100" t="s">
        <v>63</v>
      </c>
      <c r="G163" s="100" t="s">
        <v>60</v>
      </c>
      <c r="H163" s="100" t="s">
        <v>150</v>
      </c>
      <c r="I163" s="100" t="s">
        <v>61</v>
      </c>
      <c r="J163" s="117">
        <f t="shared" si="24"/>
        <v>301</v>
      </c>
      <c r="K163" s="117"/>
      <c r="L163" s="117">
        <f t="shared" si="24"/>
        <v>416</v>
      </c>
      <c r="M163" s="142"/>
    </row>
    <row r="164" spans="1:13" ht="26.25" x14ac:dyDescent="0.25">
      <c r="A164" s="27" t="s">
        <v>278</v>
      </c>
      <c r="B164" s="44">
        <v>650</v>
      </c>
      <c r="C164" s="98" t="s">
        <v>69</v>
      </c>
      <c r="D164" s="98" t="s">
        <v>59</v>
      </c>
      <c r="E164" s="98" t="s">
        <v>279</v>
      </c>
      <c r="F164" s="98" t="s">
        <v>63</v>
      </c>
      <c r="G164" s="98" t="s">
        <v>60</v>
      </c>
      <c r="H164" s="98" t="s">
        <v>150</v>
      </c>
      <c r="I164" s="98" t="s">
        <v>61</v>
      </c>
      <c r="J164" s="118">
        <f>J165</f>
        <v>301</v>
      </c>
      <c r="K164" s="118"/>
      <c r="L164" s="118">
        <f>L165</f>
        <v>416</v>
      </c>
      <c r="M164" s="142"/>
    </row>
    <row r="165" spans="1:13" ht="39" x14ac:dyDescent="0.25">
      <c r="A165" s="27" t="s">
        <v>224</v>
      </c>
      <c r="B165" s="44">
        <v>650</v>
      </c>
      <c r="C165" s="98" t="s">
        <v>69</v>
      </c>
      <c r="D165" s="98" t="s">
        <v>59</v>
      </c>
      <c r="E165" s="98" t="s">
        <v>279</v>
      </c>
      <c r="F165" s="98" t="s">
        <v>63</v>
      </c>
      <c r="G165" s="98" t="s">
        <v>59</v>
      </c>
      <c r="H165" s="98" t="s">
        <v>150</v>
      </c>
      <c r="I165" s="98" t="s">
        <v>61</v>
      </c>
      <c r="J165" s="118">
        <f t="shared" si="24"/>
        <v>301</v>
      </c>
      <c r="K165" s="118"/>
      <c r="L165" s="118">
        <f t="shared" si="24"/>
        <v>416</v>
      </c>
      <c r="M165" s="142"/>
    </row>
    <row r="166" spans="1:13" x14ac:dyDescent="0.25">
      <c r="A166" s="27" t="s">
        <v>225</v>
      </c>
      <c r="B166" s="44">
        <v>650</v>
      </c>
      <c r="C166" s="98" t="s">
        <v>69</v>
      </c>
      <c r="D166" s="98" t="s">
        <v>59</v>
      </c>
      <c r="E166" s="98" t="s">
        <v>279</v>
      </c>
      <c r="F166" s="98" t="s">
        <v>63</v>
      </c>
      <c r="G166" s="98" t="s">
        <v>59</v>
      </c>
      <c r="H166" s="98" t="s">
        <v>167</v>
      </c>
      <c r="I166" s="98" t="s">
        <v>61</v>
      </c>
      <c r="J166" s="118">
        <f t="shared" si="24"/>
        <v>301</v>
      </c>
      <c r="K166" s="118"/>
      <c r="L166" s="118">
        <f t="shared" si="24"/>
        <v>416</v>
      </c>
      <c r="M166" s="142"/>
    </row>
    <row r="167" spans="1:13" ht="26.25" x14ac:dyDescent="0.25">
      <c r="A167" s="27" t="s">
        <v>185</v>
      </c>
      <c r="B167" s="44">
        <v>650</v>
      </c>
      <c r="C167" s="98" t="s">
        <v>69</v>
      </c>
      <c r="D167" s="98" t="s">
        <v>59</v>
      </c>
      <c r="E167" s="98" t="s">
        <v>279</v>
      </c>
      <c r="F167" s="98" t="s">
        <v>63</v>
      </c>
      <c r="G167" s="98" t="s">
        <v>59</v>
      </c>
      <c r="H167" s="98" t="s">
        <v>167</v>
      </c>
      <c r="I167" s="98" t="s">
        <v>72</v>
      </c>
      <c r="J167" s="118">
        <f>J168</f>
        <v>301</v>
      </c>
      <c r="K167" s="118"/>
      <c r="L167" s="118">
        <f>L168</f>
        <v>416</v>
      </c>
      <c r="M167" s="142"/>
    </row>
    <row r="168" spans="1:13" ht="26.25" x14ac:dyDescent="0.25">
      <c r="A168" s="78" t="s">
        <v>129</v>
      </c>
      <c r="B168" s="44">
        <v>650</v>
      </c>
      <c r="C168" s="98" t="s">
        <v>69</v>
      </c>
      <c r="D168" s="98" t="s">
        <v>59</v>
      </c>
      <c r="E168" s="98" t="s">
        <v>279</v>
      </c>
      <c r="F168" s="98" t="s">
        <v>63</v>
      </c>
      <c r="G168" s="98" t="s">
        <v>59</v>
      </c>
      <c r="H168" s="98" t="s">
        <v>167</v>
      </c>
      <c r="I168" s="98" t="s">
        <v>73</v>
      </c>
      <c r="J168" s="118">
        <v>301</v>
      </c>
      <c r="K168" s="118"/>
      <c r="L168" s="118">
        <v>416</v>
      </c>
      <c r="M168" s="142"/>
    </row>
    <row r="169" spans="1:13" x14ac:dyDescent="0.25">
      <c r="A169" s="45" t="s">
        <v>52</v>
      </c>
      <c r="B169" s="44">
        <v>650</v>
      </c>
      <c r="C169" s="46" t="s">
        <v>161</v>
      </c>
      <c r="D169" s="46" t="s">
        <v>60</v>
      </c>
      <c r="E169" s="46" t="s">
        <v>60</v>
      </c>
      <c r="F169" s="46" t="s">
        <v>63</v>
      </c>
      <c r="G169" s="46" t="s">
        <v>60</v>
      </c>
      <c r="H169" s="46" t="s">
        <v>150</v>
      </c>
      <c r="I169" s="46" t="s">
        <v>61</v>
      </c>
      <c r="J169" s="116">
        <f t="shared" ref="J169:L173" si="25">J170</f>
        <v>300</v>
      </c>
      <c r="K169" s="116"/>
      <c r="L169" s="116">
        <f t="shared" si="25"/>
        <v>300</v>
      </c>
      <c r="M169" s="142"/>
    </row>
    <row r="170" spans="1:13" x14ac:dyDescent="0.25">
      <c r="A170" s="28" t="s">
        <v>53</v>
      </c>
      <c r="B170" s="44">
        <v>650</v>
      </c>
      <c r="C170" s="25" t="s">
        <v>161</v>
      </c>
      <c r="D170" s="25" t="s">
        <v>59</v>
      </c>
      <c r="E170" s="25" t="s">
        <v>60</v>
      </c>
      <c r="F170" s="25" t="s">
        <v>63</v>
      </c>
      <c r="G170" s="25" t="s">
        <v>60</v>
      </c>
      <c r="H170" s="25" t="s">
        <v>150</v>
      </c>
      <c r="I170" s="25" t="s">
        <v>61</v>
      </c>
      <c r="J170" s="117">
        <f t="shared" si="25"/>
        <v>300</v>
      </c>
      <c r="K170" s="117"/>
      <c r="L170" s="117">
        <f t="shared" si="25"/>
        <v>300</v>
      </c>
      <c r="M170" s="142"/>
    </row>
    <row r="171" spans="1:13" ht="26.25" x14ac:dyDescent="0.25">
      <c r="A171" s="50" t="s">
        <v>249</v>
      </c>
      <c r="B171" s="44">
        <v>650</v>
      </c>
      <c r="C171" s="23" t="s">
        <v>161</v>
      </c>
      <c r="D171" s="23" t="s">
        <v>59</v>
      </c>
      <c r="E171" s="23" t="s">
        <v>250</v>
      </c>
      <c r="F171" s="23" t="s">
        <v>63</v>
      </c>
      <c r="G171" s="23" t="s">
        <v>60</v>
      </c>
      <c r="H171" s="23" t="s">
        <v>150</v>
      </c>
      <c r="I171" s="23" t="s">
        <v>61</v>
      </c>
      <c r="J171" s="118">
        <f t="shared" si="25"/>
        <v>300</v>
      </c>
      <c r="K171" s="118"/>
      <c r="L171" s="118">
        <f t="shared" si="25"/>
        <v>300</v>
      </c>
      <c r="M171" s="142"/>
    </row>
    <row r="172" spans="1:13" ht="26.25" x14ac:dyDescent="0.25">
      <c r="A172" s="48" t="s">
        <v>212</v>
      </c>
      <c r="B172" s="44">
        <v>650</v>
      </c>
      <c r="C172" s="23" t="s">
        <v>161</v>
      </c>
      <c r="D172" s="23" t="s">
        <v>59</v>
      </c>
      <c r="E172" s="23" t="s">
        <v>250</v>
      </c>
      <c r="F172" s="23" t="s">
        <v>63</v>
      </c>
      <c r="G172" s="23" t="s">
        <v>66</v>
      </c>
      <c r="H172" s="23" t="s">
        <v>150</v>
      </c>
      <c r="I172" s="23" t="s">
        <v>61</v>
      </c>
      <c r="J172" s="118">
        <f t="shared" si="25"/>
        <v>300</v>
      </c>
      <c r="K172" s="118"/>
      <c r="L172" s="118">
        <f t="shared" si="25"/>
        <v>300</v>
      </c>
      <c r="M172" s="142"/>
    </row>
    <row r="173" spans="1:13" x14ac:dyDescent="0.25">
      <c r="A173" s="27" t="s">
        <v>225</v>
      </c>
      <c r="B173" s="44">
        <v>650</v>
      </c>
      <c r="C173" s="23" t="s">
        <v>161</v>
      </c>
      <c r="D173" s="23" t="s">
        <v>59</v>
      </c>
      <c r="E173" s="23" t="s">
        <v>250</v>
      </c>
      <c r="F173" s="23" t="s">
        <v>63</v>
      </c>
      <c r="G173" s="23" t="s">
        <v>66</v>
      </c>
      <c r="H173" s="23" t="s">
        <v>167</v>
      </c>
      <c r="I173" s="23" t="s">
        <v>61</v>
      </c>
      <c r="J173" s="118">
        <f t="shared" si="25"/>
        <v>300</v>
      </c>
      <c r="K173" s="118"/>
      <c r="L173" s="118">
        <f t="shared" si="25"/>
        <v>300</v>
      </c>
      <c r="M173" s="142"/>
    </row>
    <row r="174" spans="1:13" x14ac:dyDescent="0.25">
      <c r="A174" s="27" t="s">
        <v>54</v>
      </c>
      <c r="B174" s="44">
        <v>650</v>
      </c>
      <c r="C174" s="23" t="s">
        <v>161</v>
      </c>
      <c r="D174" s="23" t="s">
        <v>59</v>
      </c>
      <c r="E174" s="23" t="s">
        <v>250</v>
      </c>
      <c r="F174" s="23" t="s">
        <v>63</v>
      </c>
      <c r="G174" s="23" t="s">
        <v>66</v>
      </c>
      <c r="H174" s="23" t="s">
        <v>167</v>
      </c>
      <c r="I174" s="23" t="s">
        <v>187</v>
      </c>
      <c r="J174" s="118">
        <f>J175</f>
        <v>300</v>
      </c>
      <c r="K174" s="118"/>
      <c r="L174" s="118">
        <f>L175</f>
        <v>300</v>
      </c>
      <c r="M174" s="142"/>
    </row>
    <row r="175" spans="1:13" x14ac:dyDescent="0.25">
      <c r="A175" s="27" t="s">
        <v>304</v>
      </c>
      <c r="B175" s="44">
        <v>650</v>
      </c>
      <c r="C175" s="23" t="s">
        <v>161</v>
      </c>
      <c r="D175" s="23" t="s">
        <v>59</v>
      </c>
      <c r="E175" s="23" t="s">
        <v>250</v>
      </c>
      <c r="F175" s="23" t="s">
        <v>63</v>
      </c>
      <c r="G175" s="23" t="s">
        <v>66</v>
      </c>
      <c r="H175" s="23" t="s">
        <v>167</v>
      </c>
      <c r="I175" s="23" t="s">
        <v>303</v>
      </c>
      <c r="J175" s="118">
        <v>300</v>
      </c>
      <c r="K175" s="118"/>
      <c r="L175" s="118">
        <v>300</v>
      </c>
      <c r="M175" s="142"/>
    </row>
    <row r="176" spans="1:13" x14ac:dyDescent="0.25">
      <c r="A176" s="33" t="s">
        <v>56</v>
      </c>
      <c r="B176" s="33"/>
      <c r="C176" s="53"/>
      <c r="D176" s="53"/>
      <c r="E176" s="23"/>
      <c r="F176" s="23"/>
      <c r="G176" s="23"/>
      <c r="H176" s="23"/>
      <c r="I176" s="53"/>
      <c r="J176" s="117">
        <f>J10+J55+J61+J85+J119+J169+J162</f>
        <v>76401.100000000006</v>
      </c>
      <c r="K176" s="117">
        <f>K10+K55+K61+K85+K119+K169+K162</f>
        <v>683.5</v>
      </c>
      <c r="L176" s="117">
        <f>L10+L55+L61+L85+L119+L169+L162</f>
        <v>72827.799999999988</v>
      </c>
      <c r="M176" s="117">
        <f>M10+M55+M61+M85+M119+M169+M162</f>
        <v>706.1</v>
      </c>
    </row>
    <row r="178" spans="12:12" x14ac:dyDescent="0.25">
      <c r="L178" s="131"/>
    </row>
  </sheetData>
  <mergeCells count="14">
    <mergeCell ref="F1:M2"/>
    <mergeCell ref="A3:M3"/>
    <mergeCell ref="A1:A2"/>
    <mergeCell ref="A6:A7"/>
    <mergeCell ref="C6:C7"/>
    <mergeCell ref="D6:D7"/>
    <mergeCell ref="E6:H6"/>
    <mergeCell ref="I6:I7"/>
    <mergeCell ref="J6:J7"/>
    <mergeCell ref="L6:L7"/>
    <mergeCell ref="B6:B7"/>
    <mergeCell ref="K6:K7"/>
    <mergeCell ref="M6:M7"/>
    <mergeCell ref="A5:M5"/>
  </mergeCells>
  <pageMargins left="0.7" right="0.7" top="0.75" bottom="0.75" header="0.3" footer="0.3"/>
  <pageSetup paperSize="9" scale="7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opLeftCell="A27" workbookViewId="0">
      <selection activeCell="J43" sqref="J43"/>
    </sheetView>
  </sheetViews>
  <sheetFormatPr defaultRowHeight="15" x14ac:dyDescent="0.25"/>
  <cols>
    <col min="1" max="1" width="6.5703125" customWidth="1"/>
    <col min="2" max="2" width="69.85546875" customWidth="1"/>
    <col min="3" max="3" width="24" customWidth="1"/>
    <col min="4" max="4" width="13.5703125" bestFit="1" customWidth="1"/>
  </cols>
  <sheetData>
    <row r="1" spans="1:3" ht="81" customHeight="1" x14ac:dyDescent="0.25">
      <c r="C1" s="13" t="s">
        <v>343</v>
      </c>
    </row>
    <row r="2" spans="1:3" ht="18.75" x14ac:dyDescent="0.25">
      <c r="A2" s="9"/>
    </row>
    <row r="3" spans="1:3" ht="39.75" customHeight="1" x14ac:dyDescent="0.25">
      <c r="A3" s="216" t="s">
        <v>373</v>
      </c>
      <c r="B3" s="217"/>
      <c r="C3" s="179"/>
    </row>
    <row r="4" spans="1:3" ht="18.75" x14ac:dyDescent="0.25">
      <c r="A4" s="9" t="s">
        <v>20</v>
      </c>
    </row>
    <row r="5" spans="1:3" x14ac:dyDescent="0.25">
      <c r="A5" s="215"/>
      <c r="B5" s="202"/>
      <c r="C5" s="58" t="s">
        <v>0</v>
      </c>
    </row>
    <row r="6" spans="1:3" ht="15.75" x14ac:dyDescent="0.25">
      <c r="A6" s="93" t="s">
        <v>87</v>
      </c>
      <c r="B6" s="93" t="s">
        <v>90</v>
      </c>
      <c r="C6" s="93" t="s">
        <v>374</v>
      </c>
    </row>
    <row r="7" spans="1:3" ht="15.75" x14ac:dyDescent="0.25">
      <c r="A7" s="91">
        <v>1</v>
      </c>
      <c r="B7" s="91">
        <v>2</v>
      </c>
      <c r="C7" s="91">
        <v>3</v>
      </c>
    </row>
    <row r="8" spans="1:3" ht="15.75" x14ac:dyDescent="0.25">
      <c r="A8" s="91">
        <v>1</v>
      </c>
      <c r="B8" s="66" t="s">
        <v>91</v>
      </c>
      <c r="C8" s="67">
        <v>0</v>
      </c>
    </row>
    <row r="9" spans="1:3" ht="31.5" x14ac:dyDescent="0.25">
      <c r="A9" s="91">
        <v>2</v>
      </c>
      <c r="B9" s="92" t="s">
        <v>92</v>
      </c>
      <c r="C9" s="67">
        <f>SUM(C10:C21)</f>
        <v>9269.2000000000007</v>
      </c>
    </row>
    <row r="10" spans="1:3" ht="110.25" x14ac:dyDescent="0.25">
      <c r="A10" s="91" t="s">
        <v>93</v>
      </c>
      <c r="B10" s="92" t="s">
        <v>94</v>
      </c>
      <c r="C10" s="67">
        <v>0</v>
      </c>
    </row>
    <row r="11" spans="1:3" ht="47.25" x14ac:dyDescent="0.25">
      <c r="A11" s="91" t="s">
        <v>95</v>
      </c>
      <c r="B11" s="92" t="s">
        <v>96</v>
      </c>
      <c r="C11" s="67">
        <v>0</v>
      </c>
    </row>
    <row r="12" spans="1:3" ht="110.25" x14ac:dyDescent="0.25">
      <c r="A12" s="91" t="s">
        <v>97</v>
      </c>
      <c r="B12" s="92" t="s">
        <v>98</v>
      </c>
      <c r="C12" s="67">
        <f>10-10</f>
        <v>0</v>
      </c>
    </row>
    <row r="13" spans="1:3" ht="47.25" x14ac:dyDescent="0.25">
      <c r="A13" s="91" t="s">
        <v>99</v>
      </c>
      <c r="B13" s="92" t="s">
        <v>100</v>
      </c>
      <c r="C13" s="67">
        <v>0</v>
      </c>
    </row>
    <row r="14" spans="1:3" ht="31.5" x14ac:dyDescent="0.25">
      <c r="A14" s="91" t="s">
        <v>101</v>
      </c>
      <c r="B14" s="92" t="s">
        <v>102</v>
      </c>
      <c r="C14" s="67">
        <v>0</v>
      </c>
    </row>
    <row r="15" spans="1:3" ht="47.25" x14ac:dyDescent="0.25">
      <c r="A15" s="91" t="s">
        <v>103</v>
      </c>
      <c r="B15" s="92" t="s">
        <v>104</v>
      </c>
      <c r="C15" s="67">
        <v>0</v>
      </c>
    </row>
    <row r="16" spans="1:3" ht="47.25" x14ac:dyDescent="0.25">
      <c r="A16" s="91" t="s">
        <v>105</v>
      </c>
      <c r="B16" s="92" t="s">
        <v>106</v>
      </c>
      <c r="C16" s="67">
        <v>0</v>
      </c>
    </row>
    <row r="17" spans="1:3" ht="47.25" x14ac:dyDescent="0.25">
      <c r="A17" s="91" t="s">
        <v>107</v>
      </c>
      <c r="B17" s="92" t="s">
        <v>108</v>
      </c>
      <c r="C17" s="67">
        <v>0</v>
      </c>
    </row>
    <row r="18" spans="1:3" ht="63" x14ac:dyDescent="0.25">
      <c r="A18" s="91" t="s">
        <v>144</v>
      </c>
      <c r="B18" s="92" t="s">
        <v>145</v>
      </c>
      <c r="C18" s="67">
        <v>0</v>
      </c>
    </row>
    <row r="19" spans="1:3" ht="63" x14ac:dyDescent="0.25">
      <c r="A19" s="68" t="s">
        <v>146</v>
      </c>
      <c r="B19" s="92" t="s">
        <v>147</v>
      </c>
      <c r="C19" s="67">
        <v>0</v>
      </c>
    </row>
    <row r="20" spans="1:3" ht="78.75" x14ac:dyDescent="0.25">
      <c r="A20" s="68" t="s">
        <v>228</v>
      </c>
      <c r="B20" s="92" t="s">
        <v>229</v>
      </c>
      <c r="C20" s="67">
        <v>9144.2000000000007</v>
      </c>
    </row>
    <row r="21" spans="1:3" ht="15.75" x14ac:dyDescent="0.25">
      <c r="A21" s="68" t="s">
        <v>293</v>
      </c>
      <c r="B21" s="92" t="s">
        <v>294</v>
      </c>
      <c r="C21" s="67">
        <v>125</v>
      </c>
    </row>
    <row r="22" spans="1:3" ht="15.75" x14ac:dyDescent="0.25">
      <c r="A22" s="218" t="s">
        <v>109</v>
      </c>
      <c r="B22" s="218"/>
      <c r="C22" s="70">
        <f>C8+C9</f>
        <v>9269.2000000000007</v>
      </c>
    </row>
    <row r="23" spans="1:3" ht="15.75" x14ac:dyDescent="0.25">
      <c r="A23" s="91">
        <v>1</v>
      </c>
      <c r="B23" s="66" t="s">
        <v>110</v>
      </c>
      <c r="C23" s="138">
        <f>SUM(C24:C33)</f>
        <v>9269.1999999999989</v>
      </c>
    </row>
    <row r="24" spans="1:3" ht="110.25" x14ac:dyDescent="0.25">
      <c r="A24" s="91" t="s">
        <v>111</v>
      </c>
      <c r="B24" s="92" t="s">
        <v>112</v>
      </c>
      <c r="C24" s="67">
        <v>0</v>
      </c>
    </row>
    <row r="25" spans="1:3" ht="47.25" x14ac:dyDescent="0.25">
      <c r="A25" s="91" t="s">
        <v>113</v>
      </c>
      <c r="B25" s="92" t="s">
        <v>114</v>
      </c>
      <c r="C25" s="67">
        <v>9129.7999999999993</v>
      </c>
    </row>
    <row r="26" spans="1:3" ht="47.25" x14ac:dyDescent="0.25">
      <c r="A26" s="91" t="s">
        <v>115</v>
      </c>
      <c r="B26" s="92" t="s">
        <v>116</v>
      </c>
      <c r="C26" s="67">
        <v>139.4</v>
      </c>
    </row>
    <row r="27" spans="1:3" ht="63" x14ac:dyDescent="0.25">
      <c r="A27" s="91" t="s">
        <v>117</v>
      </c>
      <c r="B27" s="92" t="s">
        <v>230</v>
      </c>
      <c r="C27" s="67">
        <v>0</v>
      </c>
    </row>
    <row r="28" spans="1:3" ht="31.5" x14ac:dyDescent="0.25">
      <c r="A28" s="91" t="s">
        <v>119</v>
      </c>
      <c r="B28" s="92" t="s">
        <v>118</v>
      </c>
      <c r="C28" s="67">
        <v>0</v>
      </c>
    </row>
    <row r="29" spans="1:3" ht="63" x14ac:dyDescent="0.25">
      <c r="A29" s="91" t="s">
        <v>121</v>
      </c>
      <c r="B29" s="69" t="s">
        <v>120</v>
      </c>
      <c r="C29" s="67">
        <v>0</v>
      </c>
    </row>
    <row r="30" spans="1:3" ht="126" x14ac:dyDescent="0.25">
      <c r="A30" s="91" t="s">
        <v>123</v>
      </c>
      <c r="B30" s="69" t="s">
        <v>122</v>
      </c>
      <c r="C30" s="67">
        <v>0</v>
      </c>
    </row>
    <row r="31" spans="1:3" ht="31.5" x14ac:dyDescent="0.25">
      <c r="A31" s="91" t="s">
        <v>125</v>
      </c>
      <c r="B31" s="69" t="s">
        <v>124</v>
      </c>
      <c r="C31" s="67">
        <v>0</v>
      </c>
    </row>
    <row r="32" spans="1:3" ht="78.75" x14ac:dyDescent="0.25">
      <c r="A32" s="91" t="s">
        <v>148</v>
      </c>
      <c r="B32" s="69" t="s">
        <v>126</v>
      </c>
      <c r="C32" s="67">
        <v>0</v>
      </c>
    </row>
    <row r="33" spans="1:3" ht="47.25" x14ac:dyDescent="0.25">
      <c r="A33" s="91" t="s">
        <v>231</v>
      </c>
      <c r="B33" s="69" t="s">
        <v>149</v>
      </c>
      <c r="C33" s="67">
        <v>0</v>
      </c>
    </row>
    <row r="34" spans="1:3" ht="15.75" x14ac:dyDescent="0.25">
      <c r="A34" s="214" t="s">
        <v>127</v>
      </c>
      <c r="B34" s="214"/>
      <c r="C34" s="70">
        <f>C23</f>
        <v>9269.1999999999989</v>
      </c>
    </row>
  </sheetData>
  <mergeCells count="4">
    <mergeCell ref="A34:B34"/>
    <mergeCell ref="A5:B5"/>
    <mergeCell ref="A3:C3"/>
    <mergeCell ref="A22:B22"/>
  </mergeCells>
  <pageMargins left="0.7" right="0.7" top="0.75" bottom="0.75" header="0.3" footer="0.3"/>
  <pageSetup paperSize="9" scale="8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opLeftCell="A24" workbookViewId="0">
      <selection activeCell="C24" sqref="C24"/>
    </sheetView>
  </sheetViews>
  <sheetFormatPr defaultRowHeight="15" x14ac:dyDescent="0.25"/>
  <cols>
    <col min="1" max="1" width="8.85546875" customWidth="1"/>
    <col min="2" max="2" width="67.7109375" customWidth="1"/>
    <col min="3" max="3" width="13.42578125" customWidth="1"/>
    <col min="4" max="4" width="12.5703125" customWidth="1"/>
  </cols>
  <sheetData>
    <row r="1" spans="1:4" ht="80.25" customHeight="1" x14ac:dyDescent="0.25">
      <c r="C1" s="199" t="s">
        <v>344</v>
      </c>
      <c r="D1" s="219"/>
    </row>
    <row r="2" spans="1:4" ht="18.75" x14ac:dyDescent="0.25">
      <c r="A2" s="9"/>
    </row>
    <row r="3" spans="1:4" ht="53.25" customHeight="1" x14ac:dyDescent="0.25">
      <c r="A3" s="216" t="s">
        <v>375</v>
      </c>
      <c r="B3" s="217"/>
      <c r="C3" s="179"/>
      <c r="D3" s="179"/>
    </row>
    <row r="4" spans="1:4" ht="18.75" x14ac:dyDescent="0.25">
      <c r="A4" s="9" t="s">
        <v>20</v>
      </c>
    </row>
    <row r="5" spans="1:4" x14ac:dyDescent="0.25">
      <c r="A5" s="215"/>
      <c r="B5" s="202"/>
      <c r="C5" s="58"/>
      <c r="D5" s="58" t="s">
        <v>0</v>
      </c>
    </row>
    <row r="6" spans="1:4" ht="31.5" x14ac:dyDescent="0.25">
      <c r="A6" s="89" t="s">
        <v>87</v>
      </c>
      <c r="B6" s="89" t="s">
        <v>90</v>
      </c>
      <c r="C6" s="89" t="s">
        <v>309</v>
      </c>
      <c r="D6" s="89" t="s">
        <v>367</v>
      </c>
    </row>
    <row r="7" spans="1:4" ht="15.75" x14ac:dyDescent="0.25">
      <c r="A7" s="91">
        <v>1</v>
      </c>
      <c r="B7" s="91">
        <v>2</v>
      </c>
      <c r="C7" s="91">
        <v>3</v>
      </c>
      <c r="D7" s="88">
        <v>4</v>
      </c>
    </row>
    <row r="8" spans="1:4" ht="15.75" x14ac:dyDescent="0.25">
      <c r="A8" s="91">
        <v>1</v>
      </c>
      <c r="B8" s="66" t="s">
        <v>91</v>
      </c>
      <c r="C8" s="67">
        <v>0</v>
      </c>
      <c r="D8" s="67">
        <v>0</v>
      </c>
    </row>
    <row r="9" spans="1:4" ht="31.5" x14ac:dyDescent="0.25">
      <c r="A9" s="91">
        <v>2</v>
      </c>
      <c r="B9" s="92" t="s">
        <v>92</v>
      </c>
      <c r="C9" s="67">
        <f>SUM(C10:C21)</f>
        <v>9406.4</v>
      </c>
      <c r="D9" s="67">
        <f>SUM(D10:D21)</f>
        <v>9545.6</v>
      </c>
    </row>
    <row r="10" spans="1:4" ht="110.25" x14ac:dyDescent="0.25">
      <c r="A10" s="91" t="s">
        <v>93</v>
      </c>
      <c r="B10" s="92" t="s">
        <v>94</v>
      </c>
      <c r="C10" s="67">
        <v>0</v>
      </c>
      <c r="D10" s="67">
        <v>0</v>
      </c>
    </row>
    <row r="11" spans="1:4" ht="47.25" x14ac:dyDescent="0.25">
      <c r="A11" s="91" t="s">
        <v>95</v>
      </c>
      <c r="B11" s="92" t="s">
        <v>96</v>
      </c>
      <c r="C11" s="67">
        <v>0</v>
      </c>
      <c r="D11" s="67">
        <v>0</v>
      </c>
    </row>
    <row r="12" spans="1:4" ht="110.25" x14ac:dyDescent="0.25">
      <c r="A12" s="91" t="s">
        <v>97</v>
      </c>
      <c r="B12" s="92" t="s">
        <v>98</v>
      </c>
      <c r="C12" s="67">
        <f>10-10</f>
        <v>0</v>
      </c>
      <c r="D12" s="67">
        <f>10-10</f>
        <v>0</v>
      </c>
    </row>
    <row r="13" spans="1:4" ht="47.25" x14ac:dyDescent="0.25">
      <c r="A13" s="91" t="s">
        <v>99</v>
      </c>
      <c r="B13" s="92" t="s">
        <v>100</v>
      </c>
      <c r="C13" s="67">
        <v>0</v>
      </c>
      <c r="D13" s="67">
        <v>0</v>
      </c>
    </row>
    <row r="14" spans="1:4" ht="31.5" x14ac:dyDescent="0.25">
      <c r="A14" s="91" t="s">
        <v>101</v>
      </c>
      <c r="B14" s="92" t="s">
        <v>102</v>
      </c>
      <c r="C14" s="67">
        <v>0</v>
      </c>
      <c r="D14" s="67">
        <v>0</v>
      </c>
    </row>
    <row r="15" spans="1:4" ht="47.25" x14ac:dyDescent="0.25">
      <c r="A15" s="91" t="s">
        <v>103</v>
      </c>
      <c r="B15" s="92" t="s">
        <v>104</v>
      </c>
      <c r="C15" s="67">
        <v>0</v>
      </c>
      <c r="D15" s="67">
        <v>0</v>
      </c>
    </row>
    <row r="16" spans="1:4" ht="47.25" x14ac:dyDescent="0.25">
      <c r="A16" s="91" t="s">
        <v>105</v>
      </c>
      <c r="B16" s="92" t="s">
        <v>106</v>
      </c>
      <c r="C16" s="67">
        <v>0</v>
      </c>
      <c r="D16" s="67">
        <v>0</v>
      </c>
    </row>
    <row r="17" spans="1:4" ht="47.25" x14ac:dyDescent="0.25">
      <c r="A17" s="91" t="s">
        <v>107</v>
      </c>
      <c r="B17" s="92" t="s">
        <v>108</v>
      </c>
      <c r="C17" s="67">
        <v>0</v>
      </c>
      <c r="D17" s="67">
        <v>0</v>
      </c>
    </row>
    <row r="18" spans="1:4" ht="63" x14ac:dyDescent="0.25">
      <c r="A18" s="91" t="s">
        <v>144</v>
      </c>
      <c r="B18" s="92" t="s">
        <v>145</v>
      </c>
      <c r="C18" s="67">
        <v>0</v>
      </c>
      <c r="D18" s="67">
        <v>0</v>
      </c>
    </row>
    <row r="19" spans="1:4" ht="63" x14ac:dyDescent="0.25">
      <c r="A19" s="68" t="s">
        <v>146</v>
      </c>
      <c r="B19" s="92" t="s">
        <v>147</v>
      </c>
      <c r="C19" s="67">
        <v>0</v>
      </c>
      <c r="D19" s="67">
        <v>0</v>
      </c>
    </row>
    <row r="20" spans="1:4" ht="78.75" x14ac:dyDescent="0.25">
      <c r="A20" s="68" t="s">
        <v>228</v>
      </c>
      <c r="B20" s="92" t="s">
        <v>229</v>
      </c>
      <c r="C20" s="67">
        <v>9281.4</v>
      </c>
      <c r="D20" s="67">
        <v>9420.6</v>
      </c>
    </row>
    <row r="21" spans="1:4" ht="15.75" x14ac:dyDescent="0.25">
      <c r="A21" s="68" t="s">
        <v>293</v>
      </c>
      <c r="B21" s="92" t="s">
        <v>294</v>
      </c>
      <c r="C21" s="67">
        <v>125</v>
      </c>
      <c r="D21" s="67">
        <v>125</v>
      </c>
    </row>
    <row r="22" spans="1:4" ht="15.75" x14ac:dyDescent="0.25">
      <c r="A22" s="218" t="s">
        <v>109</v>
      </c>
      <c r="B22" s="218"/>
      <c r="C22" s="70">
        <f>SUM(C8:C9)</f>
        <v>9406.4</v>
      </c>
      <c r="D22" s="70">
        <f>SUM(D8:D9)</f>
        <v>9545.6</v>
      </c>
    </row>
    <row r="23" spans="1:4" ht="15.75" x14ac:dyDescent="0.25">
      <c r="A23" s="91">
        <v>1</v>
      </c>
      <c r="B23" s="66" t="s">
        <v>110</v>
      </c>
      <c r="C23" s="67">
        <f>SUM(C24:C33)</f>
        <v>9406.4</v>
      </c>
      <c r="D23" s="67">
        <f>SUM(D24:D33)</f>
        <v>9545.6</v>
      </c>
    </row>
    <row r="24" spans="1:4" ht="110.25" x14ac:dyDescent="0.25">
      <c r="A24" s="91" t="s">
        <v>111</v>
      </c>
      <c r="B24" s="92" t="s">
        <v>112</v>
      </c>
      <c r="C24" s="67">
        <v>0</v>
      </c>
      <c r="D24" s="67">
        <v>0</v>
      </c>
    </row>
    <row r="25" spans="1:4" ht="47.25" x14ac:dyDescent="0.25">
      <c r="A25" s="91" t="s">
        <v>113</v>
      </c>
      <c r="B25" s="92" t="s">
        <v>114</v>
      </c>
      <c r="C25" s="67">
        <v>9406.4</v>
      </c>
      <c r="D25" s="67">
        <v>9545.6</v>
      </c>
    </row>
    <row r="26" spans="1:4" ht="47.25" x14ac:dyDescent="0.25">
      <c r="A26" s="91" t="s">
        <v>115</v>
      </c>
      <c r="B26" s="92" t="s">
        <v>116</v>
      </c>
      <c r="C26" s="67">
        <v>0</v>
      </c>
      <c r="D26" s="67">
        <v>0</v>
      </c>
    </row>
    <row r="27" spans="1:4" ht="63" x14ac:dyDescent="0.25">
      <c r="A27" s="91" t="s">
        <v>117</v>
      </c>
      <c r="B27" s="92" t="s">
        <v>230</v>
      </c>
      <c r="C27" s="67">
        <v>0</v>
      </c>
      <c r="D27" s="67">
        <v>0</v>
      </c>
    </row>
    <row r="28" spans="1:4" ht="31.5" x14ac:dyDescent="0.25">
      <c r="A28" s="91" t="s">
        <v>119</v>
      </c>
      <c r="B28" s="92" t="s">
        <v>118</v>
      </c>
      <c r="C28" s="67">
        <v>0</v>
      </c>
      <c r="D28" s="67">
        <v>0</v>
      </c>
    </row>
    <row r="29" spans="1:4" ht="63" x14ac:dyDescent="0.25">
      <c r="A29" s="91" t="s">
        <v>121</v>
      </c>
      <c r="B29" s="69" t="s">
        <v>120</v>
      </c>
      <c r="C29" s="67">
        <v>0</v>
      </c>
      <c r="D29" s="67">
        <v>0</v>
      </c>
    </row>
    <row r="30" spans="1:4" ht="126" x14ac:dyDescent="0.25">
      <c r="A30" s="91" t="s">
        <v>123</v>
      </c>
      <c r="B30" s="69" t="s">
        <v>122</v>
      </c>
      <c r="C30" s="67">
        <v>0</v>
      </c>
      <c r="D30" s="67">
        <v>0</v>
      </c>
    </row>
    <row r="31" spans="1:4" ht="31.5" x14ac:dyDescent="0.25">
      <c r="A31" s="91" t="s">
        <v>125</v>
      </c>
      <c r="B31" s="69" t="s">
        <v>124</v>
      </c>
      <c r="C31" s="67">
        <v>0</v>
      </c>
      <c r="D31" s="67">
        <v>0</v>
      </c>
    </row>
    <row r="32" spans="1:4" ht="15.75" customHeight="1" x14ac:dyDescent="0.25">
      <c r="A32" s="91" t="s">
        <v>148</v>
      </c>
      <c r="B32" s="69" t="s">
        <v>126</v>
      </c>
      <c r="C32" s="67">
        <v>0</v>
      </c>
      <c r="D32" s="67">
        <v>0</v>
      </c>
    </row>
    <row r="33" spans="1:4" ht="47.25" x14ac:dyDescent="0.25">
      <c r="A33" s="91" t="s">
        <v>231</v>
      </c>
      <c r="B33" s="69" t="s">
        <v>149</v>
      </c>
      <c r="C33" s="67">
        <v>0</v>
      </c>
      <c r="D33" s="67">
        <v>0</v>
      </c>
    </row>
    <row r="34" spans="1:4" ht="15.75" x14ac:dyDescent="0.25">
      <c r="A34" s="214" t="s">
        <v>127</v>
      </c>
      <c r="B34" s="214"/>
      <c r="C34" s="70">
        <f>C23</f>
        <v>9406.4</v>
      </c>
      <c r="D34" s="70">
        <f>D23</f>
        <v>9545.6</v>
      </c>
    </row>
  </sheetData>
  <mergeCells count="5">
    <mergeCell ref="A34:B34"/>
    <mergeCell ref="A5:B5"/>
    <mergeCell ref="C1:D1"/>
    <mergeCell ref="A3:D3"/>
    <mergeCell ref="A22:B22"/>
  </mergeCells>
  <pageMargins left="0.7" right="0.7" top="0.75" bottom="0.75" header="0.3" footer="0.3"/>
  <pageSetup paperSize="9" scale="8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M17" sqref="M17"/>
    </sheetView>
  </sheetViews>
  <sheetFormatPr defaultRowHeight="15" x14ac:dyDescent="0.25"/>
  <cols>
    <col min="1" max="1" width="6" customWidth="1"/>
    <col min="2" max="2" width="65.85546875" customWidth="1"/>
    <col min="3" max="3" width="34.85546875" customWidth="1"/>
    <col min="4" max="4" width="16" customWidth="1"/>
  </cols>
  <sheetData>
    <row r="1" spans="1:4" x14ac:dyDescent="0.25">
      <c r="C1" s="199" t="s">
        <v>345</v>
      </c>
    </row>
    <row r="2" spans="1:4" ht="25.5" customHeight="1" x14ac:dyDescent="0.25">
      <c r="C2" s="199"/>
    </row>
    <row r="3" spans="1:4" ht="22.5" customHeight="1" x14ac:dyDescent="0.25">
      <c r="C3" s="199"/>
    </row>
    <row r="4" spans="1:4" ht="39.75" customHeight="1" x14ac:dyDescent="0.25">
      <c r="A4" s="224" t="s">
        <v>376</v>
      </c>
      <c r="B4" s="217"/>
      <c r="C4" s="217"/>
    </row>
    <row r="5" spans="1:4" ht="15.75" x14ac:dyDescent="0.25">
      <c r="A5" s="8"/>
    </row>
    <row r="6" spans="1:4" ht="18.75" x14ac:dyDescent="0.25">
      <c r="A6" s="9"/>
      <c r="C6" s="58" t="s">
        <v>0</v>
      </c>
    </row>
    <row r="7" spans="1:4" ht="15.75" x14ac:dyDescent="0.25">
      <c r="A7" s="87" t="s">
        <v>87</v>
      </c>
      <c r="B7" s="220" t="s">
        <v>89</v>
      </c>
      <c r="C7" s="225" t="s">
        <v>377</v>
      </c>
    </row>
    <row r="8" spans="1:4" ht="15.75" x14ac:dyDescent="0.25">
      <c r="A8" s="86" t="s">
        <v>88</v>
      </c>
      <c r="B8" s="220"/>
      <c r="C8" s="205"/>
    </row>
    <row r="9" spans="1:4" ht="15" customHeight="1" x14ac:dyDescent="0.25">
      <c r="A9" s="221">
        <v>1</v>
      </c>
      <c r="B9" s="222" t="s">
        <v>379</v>
      </c>
      <c r="C9" s="223">
        <v>52.7</v>
      </c>
      <c r="D9" s="113"/>
    </row>
    <row r="10" spans="1:4" ht="84.75" customHeight="1" x14ac:dyDescent="0.25">
      <c r="A10" s="221"/>
      <c r="B10" s="222"/>
      <c r="C10" s="223"/>
      <c r="D10" s="113"/>
    </row>
    <row r="11" spans="1:4" ht="110.25" x14ac:dyDescent="0.25">
      <c r="A11" s="91">
        <v>2</v>
      </c>
      <c r="B11" s="115" t="s">
        <v>380</v>
      </c>
      <c r="C11" s="122">
        <v>38.700000000000003</v>
      </c>
    </row>
    <row r="12" spans="1:4" ht="110.25" x14ac:dyDescent="0.25">
      <c r="A12" s="91">
        <v>3</v>
      </c>
      <c r="B12" s="115" t="s">
        <v>378</v>
      </c>
      <c r="C12" s="139">
        <v>90.9</v>
      </c>
    </row>
    <row r="13" spans="1:4" ht="15.75" x14ac:dyDescent="0.25">
      <c r="A13" s="92"/>
      <c r="B13" s="114" t="s">
        <v>85</v>
      </c>
      <c r="C13" s="140">
        <f>C9+C11+C12</f>
        <v>182.3</v>
      </c>
    </row>
  </sheetData>
  <mergeCells count="7">
    <mergeCell ref="C1:C3"/>
    <mergeCell ref="B7:B8"/>
    <mergeCell ref="A9:A10"/>
    <mergeCell ref="B9:B10"/>
    <mergeCell ref="C9:C10"/>
    <mergeCell ref="A4:C4"/>
    <mergeCell ref="C7:C8"/>
  </mergeCells>
  <pageMargins left="0.7" right="0.7" top="0.75" bottom="0.75" header="0.3" footer="0.3"/>
  <pageSetup paperSize="9" scale="8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S31" sqref="S31"/>
    </sheetView>
  </sheetViews>
  <sheetFormatPr defaultRowHeight="15" x14ac:dyDescent="0.25"/>
  <cols>
    <col min="1" max="1" width="30.5703125" customWidth="1"/>
    <col min="2" max="2" width="42.7109375" customWidth="1"/>
    <col min="3" max="3" width="21.42578125" customWidth="1"/>
  </cols>
  <sheetData>
    <row r="1" spans="1:3" ht="63.75" x14ac:dyDescent="0.25">
      <c r="C1" s="90" t="s">
        <v>346</v>
      </c>
    </row>
    <row r="2" spans="1:3" ht="18.75" x14ac:dyDescent="0.25">
      <c r="A2" s="10"/>
    </row>
    <row r="3" spans="1:3" ht="54.75" customHeight="1" x14ac:dyDescent="0.25">
      <c r="A3" s="224" t="s">
        <v>381</v>
      </c>
      <c r="B3" s="226"/>
      <c r="C3" s="226"/>
    </row>
    <row r="4" spans="1:3" x14ac:dyDescent="0.25">
      <c r="A4" s="1"/>
      <c r="B4" s="11"/>
      <c r="C4" s="1"/>
    </row>
    <row r="5" spans="1:3" x14ac:dyDescent="0.25">
      <c r="A5" s="1"/>
      <c r="B5" s="1"/>
      <c r="C5" s="12" t="s">
        <v>84</v>
      </c>
    </row>
    <row r="6" spans="1:3" ht="51" x14ac:dyDescent="0.25">
      <c r="A6" s="72" t="s">
        <v>130</v>
      </c>
      <c r="B6" s="73" t="s">
        <v>131</v>
      </c>
      <c r="C6" s="72" t="s">
        <v>305</v>
      </c>
    </row>
    <row r="7" spans="1:3" ht="25.5" x14ac:dyDescent="0.25">
      <c r="A7" s="72" t="s">
        <v>132</v>
      </c>
      <c r="B7" s="73" t="s">
        <v>133</v>
      </c>
      <c r="C7" s="74">
        <v>0</v>
      </c>
    </row>
    <row r="8" spans="1:3" ht="25.5" x14ac:dyDescent="0.25">
      <c r="A8" s="75" t="s">
        <v>134</v>
      </c>
      <c r="B8" s="83" t="s">
        <v>196</v>
      </c>
      <c r="C8" s="76">
        <v>0</v>
      </c>
    </row>
    <row r="9" spans="1:3" ht="25.5" x14ac:dyDescent="0.25">
      <c r="A9" s="75" t="s">
        <v>135</v>
      </c>
      <c r="B9" s="83" t="s">
        <v>197</v>
      </c>
      <c r="C9" s="76">
        <v>0</v>
      </c>
    </row>
    <row r="10" spans="1:3" x14ac:dyDescent="0.25">
      <c r="A10" s="77"/>
      <c r="B10" s="73" t="s">
        <v>136</v>
      </c>
      <c r="C10" s="74">
        <v>0</v>
      </c>
    </row>
  </sheetData>
  <mergeCells count="1">
    <mergeCell ref="A3:C3"/>
  </mergeCells>
  <pageMargins left="0.7" right="0.7" top="0.75" bottom="0.75" header="0.3" footer="0.3"/>
  <pageSetup paperSize="9" scale="92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>
      <selection activeCell="D7" sqref="D7"/>
    </sheetView>
  </sheetViews>
  <sheetFormatPr defaultRowHeight="15" x14ac:dyDescent="0.25"/>
  <cols>
    <col min="1" max="1" width="29.5703125" customWidth="1"/>
    <col min="2" max="2" width="38.42578125" customWidth="1"/>
    <col min="3" max="3" width="17.140625" customWidth="1"/>
    <col min="4" max="4" width="18.42578125" customWidth="1"/>
  </cols>
  <sheetData>
    <row r="1" spans="1:4" ht="76.5" x14ac:dyDescent="0.25">
      <c r="C1" s="90"/>
      <c r="D1" s="90" t="s">
        <v>347</v>
      </c>
    </row>
    <row r="2" spans="1:4" ht="18.75" x14ac:dyDescent="0.25">
      <c r="A2" s="10"/>
    </row>
    <row r="3" spans="1:4" ht="47.25" customHeight="1" x14ac:dyDescent="0.25">
      <c r="A3" s="224" t="s">
        <v>382</v>
      </c>
      <c r="B3" s="226"/>
      <c r="C3" s="226"/>
      <c r="D3" s="179"/>
    </row>
    <row r="4" spans="1:4" x14ac:dyDescent="0.25">
      <c r="A4" s="1"/>
      <c r="B4" s="11"/>
      <c r="C4" s="1"/>
    </row>
    <row r="5" spans="1:4" x14ac:dyDescent="0.25">
      <c r="A5" s="1"/>
      <c r="B5" s="1"/>
      <c r="C5" s="12"/>
      <c r="D5" s="12" t="s">
        <v>84</v>
      </c>
    </row>
    <row r="6" spans="1:4" ht="63.75" x14ac:dyDescent="0.25">
      <c r="A6" s="72" t="s">
        <v>130</v>
      </c>
      <c r="B6" s="73" t="s">
        <v>131</v>
      </c>
      <c r="C6" s="72" t="s">
        <v>309</v>
      </c>
      <c r="D6" s="72" t="s">
        <v>367</v>
      </c>
    </row>
    <row r="7" spans="1:4" ht="25.5" x14ac:dyDescent="0.25">
      <c r="A7" s="72" t="s">
        <v>132</v>
      </c>
      <c r="B7" s="73" t="s">
        <v>133</v>
      </c>
      <c r="C7" s="74">
        <v>0</v>
      </c>
      <c r="D7" s="74">
        <v>0</v>
      </c>
    </row>
    <row r="8" spans="1:4" ht="25.5" x14ac:dyDescent="0.25">
      <c r="A8" s="75" t="s">
        <v>134</v>
      </c>
      <c r="B8" s="83" t="s">
        <v>196</v>
      </c>
      <c r="C8" s="76">
        <v>0</v>
      </c>
      <c r="D8" s="76">
        <v>0</v>
      </c>
    </row>
    <row r="9" spans="1:4" ht="25.5" x14ac:dyDescent="0.25">
      <c r="A9" s="75" t="s">
        <v>135</v>
      </c>
      <c r="B9" s="83" t="s">
        <v>197</v>
      </c>
      <c r="C9" s="76">
        <v>0</v>
      </c>
      <c r="D9" s="76">
        <v>0</v>
      </c>
    </row>
    <row r="10" spans="1:4" x14ac:dyDescent="0.25">
      <c r="A10" s="77"/>
      <c r="B10" s="73" t="s">
        <v>136</v>
      </c>
      <c r="C10" s="74">
        <v>0</v>
      </c>
      <c r="D10" s="74">
        <v>0</v>
      </c>
    </row>
  </sheetData>
  <mergeCells count="1">
    <mergeCell ref="A3:D3"/>
  </mergeCells>
  <pageMargins left="0.7" right="0.7" top="0.75" bottom="0.75" header="0.3" footer="0.3"/>
  <pageSetup paperSize="9" scale="8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zoomScaleNormal="100" workbookViewId="0">
      <selection activeCell="P24" sqref="P24"/>
    </sheetView>
  </sheetViews>
  <sheetFormatPr defaultRowHeight="15" x14ac:dyDescent="0.25"/>
  <cols>
    <col min="1" max="1" width="67" customWidth="1"/>
    <col min="2" max="2" width="21.7109375" customWidth="1"/>
  </cols>
  <sheetData>
    <row r="1" spans="1:2" ht="63.75" x14ac:dyDescent="0.25">
      <c r="A1" s="2"/>
      <c r="B1" s="123" t="s">
        <v>348</v>
      </c>
    </row>
    <row r="2" spans="1:2" ht="62.25" customHeight="1" x14ac:dyDescent="0.25">
      <c r="A2" s="178" t="s">
        <v>383</v>
      </c>
      <c r="B2" s="178"/>
    </row>
    <row r="3" spans="1:2" x14ac:dyDescent="0.25">
      <c r="A3" s="215" t="s">
        <v>0</v>
      </c>
      <c r="B3" s="215"/>
    </row>
    <row r="4" spans="1:2" ht="15" customHeight="1" x14ac:dyDescent="0.25">
      <c r="A4" s="180" t="s">
        <v>198</v>
      </c>
      <c r="B4" s="180" t="s">
        <v>305</v>
      </c>
    </row>
    <row r="5" spans="1:2" x14ac:dyDescent="0.25">
      <c r="A5" s="180"/>
      <c r="B5" s="180"/>
    </row>
    <row r="6" spans="1:2" x14ac:dyDescent="0.25">
      <c r="A6" s="14">
        <v>1</v>
      </c>
      <c r="B6" s="14">
        <v>2</v>
      </c>
    </row>
    <row r="7" spans="1:2" x14ac:dyDescent="0.25">
      <c r="A7" s="82" t="s">
        <v>242</v>
      </c>
      <c r="B7" s="16">
        <f>B8</f>
        <v>46087.7</v>
      </c>
    </row>
    <row r="8" spans="1:2" ht="25.5" x14ac:dyDescent="0.25">
      <c r="A8" s="108" t="s">
        <v>193</v>
      </c>
      <c r="B8" s="19">
        <v>46087.7</v>
      </c>
    </row>
    <row r="9" spans="1:2" ht="25.5" x14ac:dyDescent="0.25">
      <c r="A9" s="82" t="s">
        <v>140</v>
      </c>
      <c r="B9" s="16">
        <f>B10+B12+B11</f>
        <v>655.7</v>
      </c>
    </row>
    <row r="10" spans="1:2" ht="25.5" hidden="1" x14ac:dyDescent="0.25">
      <c r="A10" s="81" t="s">
        <v>288</v>
      </c>
      <c r="B10" s="19">
        <v>0</v>
      </c>
    </row>
    <row r="11" spans="1:2" ht="38.25" x14ac:dyDescent="0.25">
      <c r="A11" s="81" t="s">
        <v>329</v>
      </c>
      <c r="B11" s="19">
        <v>594.70000000000005</v>
      </c>
    </row>
    <row r="12" spans="1:2" ht="25.5" x14ac:dyDescent="0.25">
      <c r="A12" s="81" t="s">
        <v>194</v>
      </c>
      <c r="B12" s="19">
        <v>61</v>
      </c>
    </row>
    <row r="13" spans="1:2" x14ac:dyDescent="0.25">
      <c r="A13" s="15" t="s">
        <v>82</v>
      </c>
      <c r="B13" s="16">
        <f>B14+B15+B16+B17+B18</f>
        <v>4219</v>
      </c>
    </row>
    <row r="14" spans="1:2" ht="25.5" x14ac:dyDescent="0.25">
      <c r="A14" s="84" t="s">
        <v>281</v>
      </c>
      <c r="B14" s="19">
        <v>25.3</v>
      </c>
    </row>
    <row r="15" spans="1:2" x14ac:dyDescent="0.25">
      <c r="A15" s="84" t="s">
        <v>282</v>
      </c>
      <c r="B15" s="19">
        <v>900</v>
      </c>
    </row>
    <row r="16" spans="1:2" ht="25.5" x14ac:dyDescent="0.25">
      <c r="A16" s="84" t="s">
        <v>385</v>
      </c>
      <c r="B16" s="19">
        <v>95</v>
      </c>
    </row>
    <row r="17" spans="1:2" ht="25.5" x14ac:dyDescent="0.25">
      <c r="A17" s="84" t="s">
        <v>386</v>
      </c>
      <c r="B17" s="19">
        <v>2456.3000000000002</v>
      </c>
    </row>
    <row r="18" spans="1:2" ht="76.5" x14ac:dyDescent="0.25">
      <c r="A18" s="84" t="s">
        <v>384</v>
      </c>
      <c r="B18" s="19">
        <v>742.4</v>
      </c>
    </row>
    <row r="19" spans="1:2" ht="15.75" x14ac:dyDescent="0.25">
      <c r="A19" s="80" t="s">
        <v>86</v>
      </c>
      <c r="B19" s="71">
        <f>B7+B9+B13</f>
        <v>50962.399999999994</v>
      </c>
    </row>
  </sheetData>
  <mergeCells count="4">
    <mergeCell ref="A2:B2"/>
    <mergeCell ref="A3:B3"/>
    <mergeCell ref="A4:A5"/>
    <mergeCell ref="B4:B5"/>
  </mergeCells>
  <pageMargins left="0.7" right="0.7" top="0.75" bottom="0.75" header="0.3" footer="0.3"/>
  <pageSetup paperSize="9" scale="98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zoomScaleNormal="100" workbookViewId="0">
      <selection activeCell="B18" sqref="B18"/>
    </sheetView>
  </sheetViews>
  <sheetFormatPr defaultRowHeight="15" x14ac:dyDescent="0.25"/>
  <cols>
    <col min="1" max="1" width="56.85546875" customWidth="1"/>
    <col min="2" max="2" width="18" customWidth="1"/>
    <col min="3" max="3" width="19.28515625" customWidth="1"/>
  </cols>
  <sheetData>
    <row r="1" spans="1:3" ht="48.75" customHeight="1" x14ac:dyDescent="0.25">
      <c r="A1" s="2"/>
      <c r="B1" s="227" t="s">
        <v>349</v>
      </c>
      <c r="C1" s="228"/>
    </row>
    <row r="2" spans="1:3" ht="60.75" customHeight="1" x14ac:dyDescent="0.25">
      <c r="A2" s="178" t="s">
        <v>387</v>
      </c>
      <c r="B2" s="178"/>
      <c r="C2" s="179"/>
    </row>
    <row r="3" spans="1:3" x14ac:dyDescent="0.25">
      <c r="A3" s="215"/>
      <c r="B3" s="215"/>
      <c r="C3" s="58" t="s">
        <v>0</v>
      </c>
    </row>
    <row r="4" spans="1:3" x14ac:dyDescent="0.25">
      <c r="A4" s="180" t="s">
        <v>198</v>
      </c>
      <c r="B4" s="180" t="s">
        <v>309</v>
      </c>
      <c r="C4" s="180" t="s">
        <v>367</v>
      </c>
    </row>
    <row r="5" spans="1:3" x14ac:dyDescent="0.25">
      <c r="A5" s="180"/>
      <c r="B5" s="180"/>
      <c r="C5" s="180"/>
    </row>
    <row r="6" spans="1:3" x14ac:dyDescent="0.25">
      <c r="A6" s="14">
        <v>1</v>
      </c>
      <c r="B6" s="14">
        <v>2</v>
      </c>
      <c r="C6" s="14">
        <v>3</v>
      </c>
    </row>
    <row r="7" spans="1:3" x14ac:dyDescent="0.25">
      <c r="A7" s="82" t="s">
        <v>242</v>
      </c>
      <c r="B7" s="16">
        <f>B8</f>
        <v>46742.9</v>
      </c>
      <c r="C7" s="16">
        <f>C8</f>
        <v>47471.6</v>
      </c>
    </row>
    <row r="8" spans="1:3" ht="25.5" x14ac:dyDescent="0.25">
      <c r="A8" s="81" t="s">
        <v>193</v>
      </c>
      <c r="B8" s="19">
        <v>46742.9</v>
      </c>
      <c r="C8" s="19">
        <v>47471.6</v>
      </c>
    </row>
    <row r="9" spans="1:3" ht="25.5" x14ac:dyDescent="0.25">
      <c r="A9" s="82" t="s">
        <v>140</v>
      </c>
      <c r="B9" s="16">
        <f>B10+B11+B12</f>
        <v>683.5</v>
      </c>
      <c r="C9" s="16">
        <f>C10+C11+C12</f>
        <v>706.1</v>
      </c>
    </row>
    <row r="10" spans="1:3" ht="25.5" hidden="1" x14ac:dyDescent="0.25">
      <c r="A10" s="81" t="s">
        <v>288</v>
      </c>
      <c r="B10" s="19">
        <v>0</v>
      </c>
      <c r="C10" s="19">
        <v>0</v>
      </c>
    </row>
    <row r="11" spans="1:3" ht="38.25" x14ac:dyDescent="0.25">
      <c r="A11" s="81" t="s">
        <v>329</v>
      </c>
      <c r="B11" s="19">
        <v>622.5</v>
      </c>
      <c r="C11" s="19">
        <v>645.1</v>
      </c>
    </row>
    <row r="12" spans="1:3" ht="25.5" x14ac:dyDescent="0.25">
      <c r="A12" s="81" t="s">
        <v>194</v>
      </c>
      <c r="B12" s="19">
        <v>61</v>
      </c>
      <c r="C12" s="19">
        <v>61</v>
      </c>
    </row>
    <row r="13" spans="1:3" x14ac:dyDescent="0.25">
      <c r="A13" s="15" t="s">
        <v>82</v>
      </c>
      <c r="B13" s="16">
        <f>B14+B15+B16+B17</f>
        <v>5276.14</v>
      </c>
      <c r="C13" s="16">
        <f>C14+C15+C16+C17</f>
        <v>810</v>
      </c>
    </row>
    <row r="14" spans="1:3" ht="25.5" x14ac:dyDescent="0.25">
      <c r="A14" s="84" t="s">
        <v>281</v>
      </c>
      <c r="B14" s="19">
        <v>25</v>
      </c>
      <c r="C14" s="19">
        <v>25</v>
      </c>
    </row>
    <row r="15" spans="1:3" ht="25.5" x14ac:dyDescent="0.25">
      <c r="A15" s="84" t="s">
        <v>282</v>
      </c>
      <c r="B15" s="19">
        <v>800</v>
      </c>
      <c r="C15" s="19">
        <v>700</v>
      </c>
    </row>
    <row r="16" spans="1:3" ht="38.25" x14ac:dyDescent="0.25">
      <c r="A16" s="84" t="s">
        <v>385</v>
      </c>
      <c r="B16" s="19">
        <v>90</v>
      </c>
      <c r="C16" s="19">
        <v>85</v>
      </c>
    </row>
    <row r="17" spans="1:3" ht="25.5" x14ac:dyDescent="0.25">
      <c r="A17" s="84" t="s">
        <v>388</v>
      </c>
      <c r="B17" s="19">
        <v>4361.1400000000003</v>
      </c>
      <c r="C17" s="19">
        <v>0</v>
      </c>
    </row>
    <row r="18" spans="1:3" ht="15.75" x14ac:dyDescent="0.25">
      <c r="A18" s="105" t="s">
        <v>86</v>
      </c>
      <c r="B18" s="71">
        <f>B7+B9+B13</f>
        <v>52702.54</v>
      </c>
      <c r="C18" s="71">
        <f>C7+C9+C13</f>
        <v>48987.7</v>
      </c>
    </row>
  </sheetData>
  <mergeCells count="6">
    <mergeCell ref="B1:C1"/>
    <mergeCell ref="A3:B3"/>
    <mergeCell ref="A4:A5"/>
    <mergeCell ref="B4:B5"/>
    <mergeCell ref="C4:C5"/>
    <mergeCell ref="A2:C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25" workbookViewId="0">
      <selection activeCell="C36" sqref="C36"/>
    </sheetView>
  </sheetViews>
  <sheetFormatPr defaultRowHeight="15" x14ac:dyDescent="0.25"/>
  <cols>
    <col min="1" max="1" width="27.28515625" customWidth="1"/>
    <col min="2" max="2" width="37.85546875" customWidth="1"/>
    <col min="3" max="3" width="21.42578125" customWidth="1"/>
    <col min="4" max="4" width="19.5703125" customWidth="1"/>
    <col min="6" max="7" width="16.140625" customWidth="1"/>
  </cols>
  <sheetData>
    <row r="1" spans="1:7" ht="63.75" x14ac:dyDescent="0.25">
      <c r="A1" s="2"/>
      <c r="B1" s="2"/>
      <c r="C1" s="2"/>
      <c r="D1" s="123" t="s">
        <v>334</v>
      </c>
    </row>
    <row r="2" spans="1:7" ht="35.25" customHeight="1" x14ac:dyDescent="0.25">
      <c r="A2" s="178" t="s">
        <v>350</v>
      </c>
      <c r="B2" s="178"/>
      <c r="C2" s="178"/>
      <c r="D2" s="179"/>
    </row>
    <row r="3" spans="1:7" x14ac:dyDescent="0.25">
      <c r="A3" s="1"/>
    </row>
    <row r="4" spans="1:7" x14ac:dyDescent="0.25">
      <c r="A4" s="181" t="s">
        <v>0</v>
      </c>
      <c r="B4" s="181"/>
      <c r="C4" s="181"/>
      <c r="D4" s="182"/>
    </row>
    <row r="5" spans="1:7" x14ac:dyDescent="0.25">
      <c r="A5" s="180" t="s">
        <v>1</v>
      </c>
      <c r="B5" s="180" t="s">
        <v>2</v>
      </c>
      <c r="C5" s="180" t="s">
        <v>309</v>
      </c>
      <c r="D5" s="180" t="s">
        <v>367</v>
      </c>
    </row>
    <row r="6" spans="1:7" x14ac:dyDescent="0.25">
      <c r="A6" s="180"/>
      <c r="B6" s="180"/>
      <c r="C6" s="180"/>
      <c r="D6" s="180"/>
    </row>
    <row r="7" spans="1:7" x14ac:dyDescent="0.25">
      <c r="A7" s="14">
        <v>1</v>
      </c>
      <c r="B7" s="14">
        <v>2</v>
      </c>
      <c r="C7" s="14">
        <v>3</v>
      </c>
      <c r="D7" s="14">
        <v>4</v>
      </c>
      <c r="F7" s="169"/>
      <c r="G7" s="169"/>
    </row>
    <row r="8" spans="1:7" ht="25.5" x14ac:dyDescent="0.25">
      <c r="A8" s="15" t="s">
        <v>3</v>
      </c>
      <c r="B8" s="15" t="s">
        <v>139</v>
      </c>
      <c r="C8" s="16">
        <f>C9+C19+C25+C27+C14</f>
        <v>23698.6</v>
      </c>
      <c r="D8" s="16">
        <f>D9+D19+D25+D27+D14</f>
        <v>23840.1</v>
      </c>
      <c r="F8" s="136"/>
      <c r="G8" s="136"/>
    </row>
    <row r="9" spans="1:7" x14ac:dyDescent="0.25">
      <c r="A9" s="15" t="s">
        <v>4</v>
      </c>
      <c r="B9" s="15" t="s">
        <v>5</v>
      </c>
      <c r="C9" s="16">
        <f>C10</f>
        <v>9139.2999999999993</v>
      </c>
      <c r="D9" s="16">
        <f>D10</f>
        <v>9141.6</v>
      </c>
    </row>
    <row r="10" spans="1:7" x14ac:dyDescent="0.25">
      <c r="A10" s="17" t="s">
        <v>21</v>
      </c>
      <c r="B10" s="18" t="s">
        <v>6</v>
      </c>
      <c r="C10" s="19">
        <f>C11+C12+C13</f>
        <v>9139.2999999999993</v>
      </c>
      <c r="D10" s="19">
        <f>D11+D12+D13</f>
        <v>9141.6</v>
      </c>
    </row>
    <row r="11" spans="1:7" ht="89.25" x14ac:dyDescent="0.25">
      <c r="A11" s="17" t="s">
        <v>7</v>
      </c>
      <c r="B11" s="18" t="s">
        <v>236</v>
      </c>
      <c r="C11" s="19">
        <v>8865.2000000000007</v>
      </c>
      <c r="D11" s="19">
        <v>8865.2000000000007</v>
      </c>
    </row>
    <row r="12" spans="1:7" ht="140.25" x14ac:dyDescent="0.25">
      <c r="A12" s="17" t="s">
        <v>8</v>
      </c>
      <c r="B12" s="18" t="s">
        <v>237</v>
      </c>
      <c r="C12" s="19">
        <v>200.8</v>
      </c>
      <c r="D12" s="19">
        <v>202.8</v>
      </c>
    </row>
    <row r="13" spans="1:7" ht="51" x14ac:dyDescent="0.25">
      <c r="A13" s="17" t="s">
        <v>9</v>
      </c>
      <c r="B13" s="18" t="s">
        <v>326</v>
      </c>
      <c r="C13" s="19">
        <v>73.3</v>
      </c>
      <c r="D13" s="19">
        <v>73.599999999999994</v>
      </c>
    </row>
    <row r="14" spans="1:7" ht="38.25" x14ac:dyDescent="0.25">
      <c r="A14" s="15" t="s">
        <v>238</v>
      </c>
      <c r="B14" s="20" t="s">
        <v>239</v>
      </c>
      <c r="C14" s="16">
        <f>C15+C16+C17+C18</f>
        <v>9281.4</v>
      </c>
      <c r="D14" s="16">
        <f>D15+D16+D17+D18</f>
        <v>9420.6</v>
      </c>
    </row>
    <row r="15" spans="1:7" ht="89.25" x14ac:dyDescent="0.25">
      <c r="A15" s="17" t="s">
        <v>205</v>
      </c>
      <c r="B15" s="18" t="s">
        <v>202</v>
      </c>
      <c r="C15" s="19">
        <v>4060.4</v>
      </c>
      <c r="D15" s="19">
        <v>4121.3</v>
      </c>
    </row>
    <row r="16" spans="1:7" ht="102" x14ac:dyDescent="0.25">
      <c r="A16" s="17" t="s">
        <v>206</v>
      </c>
      <c r="B16" s="18" t="s">
        <v>203</v>
      </c>
      <c r="C16" s="19">
        <v>24.6</v>
      </c>
      <c r="D16" s="19">
        <v>24.9</v>
      </c>
    </row>
    <row r="17" spans="1:4" ht="89.25" x14ac:dyDescent="0.25">
      <c r="A17" s="17" t="s">
        <v>207</v>
      </c>
      <c r="B17" s="18" t="s">
        <v>204</v>
      </c>
      <c r="C17" s="19">
        <v>5757.9</v>
      </c>
      <c r="D17" s="19">
        <v>5844.3</v>
      </c>
    </row>
    <row r="18" spans="1:4" ht="89.25" x14ac:dyDescent="0.25">
      <c r="A18" s="17" t="s">
        <v>307</v>
      </c>
      <c r="B18" s="106" t="s">
        <v>306</v>
      </c>
      <c r="C18" s="19">
        <v>-561.5</v>
      </c>
      <c r="D18" s="19">
        <v>-569.9</v>
      </c>
    </row>
    <row r="19" spans="1:4" x14ac:dyDescent="0.25">
      <c r="A19" s="15" t="s">
        <v>10</v>
      </c>
      <c r="B19" s="15" t="s">
        <v>11</v>
      </c>
      <c r="C19" s="16">
        <f>C20+C23+C24+C21+C22</f>
        <v>2845</v>
      </c>
      <c r="D19" s="16">
        <f>D20+D23+D24+D21+D22</f>
        <v>2845</v>
      </c>
    </row>
    <row r="20" spans="1:4" ht="63.75" x14ac:dyDescent="0.25">
      <c r="A20" s="17" t="s">
        <v>12</v>
      </c>
      <c r="B20" s="18" t="s">
        <v>191</v>
      </c>
      <c r="C20" s="19">
        <v>530</v>
      </c>
      <c r="D20" s="19">
        <v>530</v>
      </c>
    </row>
    <row r="21" spans="1:4" x14ac:dyDescent="0.25">
      <c r="A21" s="17" t="s">
        <v>286</v>
      </c>
      <c r="B21" s="18" t="s">
        <v>284</v>
      </c>
      <c r="C21" s="19">
        <v>45</v>
      </c>
      <c r="D21" s="19">
        <v>45</v>
      </c>
    </row>
    <row r="22" spans="1:4" x14ac:dyDescent="0.25">
      <c r="A22" s="17" t="s">
        <v>287</v>
      </c>
      <c r="B22" s="18" t="s">
        <v>285</v>
      </c>
      <c r="C22" s="19">
        <v>80</v>
      </c>
      <c r="D22" s="19">
        <v>80</v>
      </c>
    </row>
    <row r="23" spans="1:4" ht="51" x14ac:dyDescent="0.25">
      <c r="A23" s="17" t="s">
        <v>141</v>
      </c>
      <c r="B23" s="18" t="s">
        <v>240</v>
      </c>
      <c r="C23" s="19">
        <v>2100</v>
      </c>
      <c r="D23" s="19">
        <v>2100</v>
      </c>
    </row>
    <row r="24" spans="1:4" ht="51" x14ac:dyDescent="0.25">
      <c r="A24" s="17" t="s">
        <v>142</v>
      </c>
      <c r="B24" s="18" t="s">
        <v>143</v>
      </c>
      <c r="C24" s="19">
        <v>90</v>
      </c>
      <c r="D24" s="19">
        <v>90</v>
      </c>
    </row>
    <row r="25" spans="1:4" x14ac:dyDescent="0.25">
      <c r="A25" s="15" t="s">
        <v>13</v>
      </c>
      <c r="B25" s="15" t="s">
        <v>14</v>
      </c>
      <c r="C25" s="16">
        <f>C26</f>
        <v>10</v>
      </c>
      <c r="D25" s="16">
        <f>D26</f>
        <v>10</v>
      </c>
    </row>
    <row r="26" spans="1:4" ht="89.25" x14ac:dyDescent="0.25">
      <c r="A26" s="17" t="s">
        <v>241</v>
      </c>
      <c r="B26" s="17" t="s">
        <v>192</v>
      </c>
      <c r="C26" s="19">
        <v>10</v>
      </c>
      <c r="D26" s="19">
        <v>10</v>
      </c>
    </row>
    <row r="27" spans="1:4" ht="38.25" x14ac:dyDescent="0.25">
      <c r="A27" s="15" t="s">
        <v>15</v>
      </c>
      <c r="B27" s="20" t="s">
        <v>16</v>
      </c>
      <c r="C27" s="16">
        <f>C28+C29</f>
        <v>2422.9</v>
      </c>
      <c r="D27" s="150">
        <f>D28+D29</f>
        <v>2422.9</v>
      </c>
    </row>
    <row r="28" spans="1:4" ht="76.5" x14ac:dyDescent="0.25">
      <c r="A28" s="17" t="s">
        <v>17</v>
      </c>
      <c r="B28" s="106" t="s">
        <v>283</v>
      </c>
      <c r="C28" s="19">
        <v>410.1</v>
      </c>
      <c r="D28" s="151">
        <v>410.1</v>
      </c>
    </row>
    <row r="29" spans="1:4" ht="89.25" x14ac:dyDescent="0.25">
      <c r="A29" s="17" t="s">
        <v>248</v>
      </c>
      <c r="B29" s="107" t="s">
        <v>247</v>
      </c>
      <c r="C29" s="19">
        <v>2012.8</v>
      </c>
      <c r="D29" s="19">
        <v>2012.8</v>
      </c>
    </row>
    <row r="30" spans="1:4" x14ac:dyDescent="0.25">
      <c r="A30" s="15" t="s">
        <v>18</v>
      </c>
      <c r="B30" s="82" t="s">
        <v>302</v>
      </c>
      <c r="C30" s="16">
        <f>C31+C33+C36</f>
        <v>52702.5</v>
      </c>
      <c r="D30" s="16">
        <f>D31+D33+D36</f>
        <v>48987.7</v>
      </c>
    </row>
    <row r="31" spans="1:4" ht="25.5" x14ac:dyDescent="0.25">
      <c r="A31" s="15" t="s">
        <v>295</v>
      </c>
      <c r="B31" s="15" t="s">
        <v>242</v>
      </c>
      <c r="C31" s="16">
        <f>C32</f>
        <v>46742.9</v>
      </c>
      <c r="D31" s="16">
        <f>D32</f>
        <v>47471.6</v>
      </c>
    </row>
    <row r="32" spans="1:4" ht="38.25" x14ac:dyDescent="0.25">
      <c r="A32" s="17" t="s">
        <v>296</v>
      </c>
      <c r="B32" s="108" t="s">
        <v>328</v>
      </c>
      <c r="C32" s="19">
        <v>46742.9</v>
      </c>
      <c r="D32" s="19">
        <v>47471.6</v>
      </c>
    </row>
    <row r="33" spans="1:4" ht="25.5" x14ac:dyDescent="0.25">
      <c r="A33" s="15" t="s">
        <v>297</v>
      </c>
      <c r="B33" s="15" t="s">
        <v>243</v>
      </c>
      <c r="C33" s="16">
        <f>C35+C34</f>
        <v>683.5</v>
      </c>
      <c r="D33" s="16">
        <f>D35+D34</f>
        <v>706.1</v>
      </c>
    </row>
    <row r="34" spans="1:4" ht="63.75" x14ac:dyDescent="0.25">
      <c r="A34" s="17" t="s">
        <v>298</v>
      </c>
      <c r="B34" s="108" t="s">
        <v>329</v>
      </c>
      <c r="C34" s="19">
        <v>622.5</v>
      </c>
      <c r="D34" s="19">
        <v>645.1</v>
      </c>
    </row>
    <row r="35" spans="1:4" ht="38.25" x14ac:dyDescent="0.25">
      <c r="A35" s="17" t="s">
        <v>299</v>
      </c>
      <c r="B35" s="108" t="s">
        <v>194</v>
      </c>
      <c r="C35" s="19">
        <v>61</v>
      </c>
      <c r="D35" s="19">
        <v>61</v>
      </c>
    </row>
    <row r="36" spans="1:4" x14ac:dyDescent="0.25">
      <c r="A36" s="15" t="s">
        <v>300</v>
      </c>
      <c r="B36" s="15" t="s">
        <v>82</v>
      </c>
      <c r="C36" s="16">
        <f>C37</f>
        <v>5276.1</v>
      </c>
      <c r="D36" s="16">
        <f>D37</f>
        <v>810</v>
      </c>
    </row>
    <row r="37" spans="1:4" ht="38.25" x14ac:dyDescent="0.25">
      <c r="A37" s="17" t="s">
        <v>301</v>
      </c>
      <c r="B37" s="109" t="s">
        <v>195</v>
      </c>
      <c r="C37" s="19">
        <v>5276.1</v>
      </c>
      <c r="D37" s="19">
        <v>810</v>
      </c>
    </row>
    <row r="38" spans="1:4" x14ac:dyDescent="0.25">
      <c r="A38" s="21"/>
      <c r="B38" s="15" t="s">
        <v>19</v>
      </c>
      <c r="C38" s="16">
        <f>C8+C30</f>
        <v>76401.100000000006</v>
      </c>
      <c r="D38" s="150">
        <f>D8+D30</f>
        <v>72827.799999999988</v>
      </c>
    </row>
    <row r="40" spans="1:4" x14ac:dyDescent="0.25">
      <c r="C40" s="136"/>
      <c r="D40" s="136"/>
    </row>
  </sheetData>
  <mergeCells count="6">
    <mergeCell ref="A2:D2"/>
    <mergeCell ref="A5:A6"/>
    <mergeCell ref="B5:B6"/>
    <mergeCell ref="C5:C6"/>
    <mergeCell ref="D5:D6"/>
    <mergeCell ref="A4:D4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00"/>
  <sheetViews>
    <sheetView topLeftCell="A124" zoomScaleNormal="100" workbookViewId="0">
      <selection activeCell="J132" sqref="J132"/>
    </sheetView>
  </sheetViews>
  <sheetFormatPr defaultRowHeight="15" x14ac:dyDescent="0.25"/>
  <cols>
    <col min="1" max="1" width="49" style="128" customWidth="1"/>
    <col min="2" max="2" width="4.140625" style="127" customWidth="1"/>
    <col min="3" max="3" width="5" style="127" customWidth="1"/>
    <col min="4" max="4" width="4.85546875" style="127" customWidth="1"/>
    <col min="5" max="5" width="3.5703125" style="127" bestFit="1" customWidth="1"/>
    <col min="6" max="6" width="6.5703125" style="127" customWidth="1"/>
    <col min="7" max="7" width="6" style="127" customWidth="1"/>
    <col min="8" max="8" width="10.42578125" style="128" customWidth="1"/>
    <col min="9" max="9" width="14.140625" style="128" customWidth="1"/>
    <col min="10" max="16384" width="9.140625" style="128"/>
  </cols>
  <sheetData>
    <row r="1" spans="1:10 16384:16384" ht="44.25" customHeight="1" x14ac:dyDescent="0.25">
      <c r="A1" s="183"/>
      <c r="B1" s="126" t="s">
        <v>57</v>
      </c>
      <c r="E1" s="184" t="s">
        <v>335</v>
      </c>
      <c r="F1" s="184"/>
      <c r="G1" s="184"/>
      <c r="H1" s="184"/>
      <c r="I1" s="185"/>
    </row>
    <row r="2" spans="1:10 16384:16384" x14ac:dyDescent="0.25">
      <c r="A2" s="183"/>
      <c r="B2" s="174"/>
      <c r="E2" s="184"/>
      <c r="F2" s="184"/>
      <c r="G2" s="184"/>
      <c r="H2" s="184"/>
      <c r="I2" s="185"/>
    </row>
    <row r="3" spans="1:10 16384:16384" ht="92.25" customHeight="1" x14ac:dyDescent="0.25">
      <c r="A3" s="176" t="s">
        <v>351</v>
      </c>
      <c r="B3" s="185"/>
      <c r="C3" s="185"/>
      <c r="D3" s="185"/>
      <c r="E3" s="185"/>
      <c r="F3" s="185"/>
      <c r="G3" s="185"/>
      <c r="H3" s="185"/>
      <c r="I3" s="185"/>
    </row>
    <row r="4" spans="1:10 16384:16384" x14ac:dyDescent="0.25">
      <c r="A4" s="186" t="s">
        <v>0</v>
      </c>
      <c r="B4" s="187"/>
      <c r="C4" s="187"/>
      <c r="D4" s="187"/>
      <c r="E4" s="187"/>
      <c r="F4" s="187"/>
      <c r="G4" s="187"/>
      <c r="H4" s="187"/>
      <c r="I4" s="187"/>
    </row>
    <row r="5" spans="1:10 16384:16384" x14ac:dyDescent="0.25">
      <c r="A5" s="188" t="s">
        <v>22</v>
      </c>
      <c r="B5" s="191" t="s">
        <v>23</v>
      </c>
      <c r="C5" s="191" t="s">
        <v>24</v>
      </c>
      <c r="D5" s="192" t="s">
        <v>25</v>
      </c>
      <c r="E5" s="192"/>
      <c r="F5" s="192"/>
      <c r="G5" s="192"/>
      <c r="H5" s="193" t="s">
        <v>26</v>
      </c>
      <c r="I5" s="189" t="s">
        <v>305</v>
      </c>
    </row>
    <row r="6" spans="1:10 16384:16384" x14ac:dyDescent="0.25">
      <c r="A6" s="188"/>
      <c r="B6" s="191"/>
      <c r="C6" s="191"/>
      <c r="D6" s="173" t="s">
        <v>27</v>
      </c>
      <c r="E6" s="173" t="s">
        <v>28</v>
      </c>
      <c r="F6" s="173" t="s">
        <v>183</v>
      </c>
      <c r="G6" s="173" t="s">
        <v>29</v>
      </c>
      <c r="H6" s="194"/>
      <c r="I6" s="190"/>
    </row>
    <row r="7" spans="1:10 16384:16384" x14ac:dyDescent="0.25">
      <c r="A7" s="44">
        <v>1</v>
      </c>
      <c r="B7" s="44">
        <v>2</v>
      </c>
      <c r="C7" s="4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 t="s">
        <v>188</v>
      </c>
      <c r="XFD7" s="128">
        <f>SUM(A7:XFC7)</f>
        <v>36</v>
      </c>
    </row>
    <row r="8" spans="1:10 16384:16384" x14ac:dyDescent="0.25">
      <c r="A8" s="45" t="s">
        <v>30</v>
      </c>
      <c r="B8" s="46" t="s">
        <v>59</v>
      </c>
      <c r="C8" s="46" t="s">
        <v>60</v>
      </c>
      <c r="D8" s="46" t="s">
        <v>60</v>
      </c>
      <c r="E8" s="46" t="s">
        <v>63</v>
      </c>
      <c r="F8" s="46" t="s">
        <v>60</v>
      </c>
      <c r="G8" s="46" t="s">
        <v>150</v>
      </c>
      <c r="H8" s="46" t="s">
        <v>61</v>
      </c>
      <c r="I8" s="116">
        <f>I9+I15+I42+I48+I25+I36</f>
        <v>41714.9</v>
      </c>
    </row>
    <row r="9" spans="1:10 16384:16384" ht="31.5" customHeight="1" x14ac:dyDescent="0.25">
      <c r="A9" s="47" t="s">
        <v>31</v>
      </c>
      <c r="B9" s="25" t="s">
        <v>59</v>
      </c>
      <c r="C9" s="25" t="s">
        <v>62</v>
      </c>
      <c r="D9" s="25" t="s">
        <v>60</v>
      </c>
      <c r="E9" s="25" t="s">
        <v>63</v>
      </c>
      <c r="F9" s="25" t="s">
        <v>60</v>
      </c>
      <c r="G9" s="25" t="s">
        <v>150</v>
      </c>
      <c r="H9" s="25" t="s">
        <v>61</v>
      </c>
      <c r="I9" s="117">
        <f>I10</f>
        <v>2038.8</v>
      </c>
    </row>
    <row r="10" spans="1:10 16384:16384" ht="39" x14ac:dyDescent="0.25">
      <c r="A10" s="48" t="s">
        <v>249</v>
      </c>
      <c r="B10" s="23" t="s">
        <v>59</v>
      </c>
      <c r="C10" s="23" t="s">
        <v>62</v>
      </c>
      <c r="D10" s="23" t="s">
        <v>250</v>
      </c>
      <c r="E10" s="23" t="s">
        <v>63</v>
      </c>
      <c r="F10" s="23" t="s">
        <v>60</v>
      </c>
      <c r="G10" s="23" t="s">
        <v>150</v>
      </c>
      <c r="H10" s="23" t="s">
        <v>61</v>
      </c>
      <c r="I10" s="118">
        <f>I11</f>
        <v>2038.8</v>
      </c>
      <c r="J10" s="131"/>
    </row>
    <row r="11" spans="1:10 16384:16384" ht="39" x14ac:dyDescent="0.25">
      <c r="A11" s="48" t="s">
        <v>208</v>
      </c>
      <c r="B11" s="23" t="s">
        <v>59</v>
      </c>
      <c r="C11" s="23" t="s">
        <v>62</v>
      </c>
      <c r="D11" s="23" t="s">
        <v>250</v>
      </c>
      <c r="E11" s="23" t="s">
        <v>63</v>
      </c>
      <c r="F11" s="23" t="s">
        <v>64</v>
      </c>
      <c r="G11" s="23" t="s">
        <v>150</v>
      </c>
      <c r="H11" s="23" t="s">
        <v>61</v>
      </c>
      <c r="I11" s="118">
        <f t="shared" ref="I11" si="0">I12</f>
        <v>2038.8</v>
      </c>
    </row>
    <row r="12" spans="1:10 16384:16384" ht="25.5" x14ac:dyDescent="0.25">
      <c r="A12" s="49" t="s">
        <v>317</v>
      </c>
      <c r="B12" s="23" t="s">
        <v>59</v>
      </c>
      <c r="C12" s="23" t="s">
        <v>62</v>
      </c>
      <c r="D12" s="23" t="s">
        <v>250</v>
      </c>
      <c r="E12" s="23" t="s">
        <v>63</v>
      </c>
      <c r="F12" s="23" t="s">
        <v>64</v>
      </c>
      <c r="G12" s="23" t="s">
        <v>151</v>
      </c>
      <c r="H12" s="23" t="s">
        <v>61</v>
      </c>
      <c r="I12" s="118">
        <f>I13</f>
        <v>2038.8</v>
      </c>
    </row>
    <row r="13" spans="1:10 16384:16384" ht="63.75" x14ac:dyDescent="0.25">
      <c r="A13" s="49" t="s">
        <v>184</v>
      </c>
      <c r="B13" s="23" t="s">
        <v>59</v>
      </c>
      <c r="C13" s="23" t="s">
        <v>62</v>
      </c>
      <c r="D13" s="23" t="s">
        <v>250</v>
      </c>
      <c r="E13" s="23" t="s">
        <v>63</v>
      </c>
      <c r="F13" s="23" t="s">
        <v>64</v>
      </c>
      <c r="G13" s="23" t="s">
        <v>151</v>
      </c>
      <c r="H13" s="23" t="s">
        <v>137</v>
      </c>
      <c r="I13" s="118">
        <f>I14</f>
        <v>2038.8</v>
      </c>
    </row>
    <row r="14" spans="1:10 16384:16384" ht="25.5" x14ac:dyDescent="0.25">
      <c r="A14" s="49" t="s">
        <v>152</v>
      </c>
      <c r="B14" s="23" t="s">
        <v>59</v>
      </c>
      <c r="C14" s="23" t="s">
        <v>62</v>
      </c>
      <c r="D14" s="23" t="s">
        <v>250</v>
      </c>
      <c r="E14" s="23" t="s">
        <v>63</v>
      </c>
      <c r="F14" s="23" t="s">
        <v>64</v>
      </c>
      <c r="G14" s="23" t="s">
        <v>151</v>
      </c>
      <c r="H14" s="23" t="s">
        <v>153</v>
      </c>
      <c r="I14" s="118">
        <v>2038.8</v>
      </c>
    </row>
    <row r="15" spans="1:10 16384:16384" ht="51.75" x14ac:dyDescent="0.25">
      <c r="A15" s="51" t="s">
        <v>32</v>
      </c>
      <c r="B15" s="25" t="s">
        <v>59</v>
      </c>
      <c r="C15" s="25" t="s">
        <v>64</v>
      </c>
      <c r="D15" s="25" t="s">
        <v>60</v>
      </c>
      <c r="E15" s="25" t="s">
        <v>63</v>
      </c>
      <c r="F15" s="25" t="s">
        <v>60</v>
      </c>
      <c r="G15" s="25" t="s">
        <v>150</v>
      </c>
      <c r="H15" s="25" t="s">
        <v>61</v>
      </c>
      <c r="I15" s="117">
        <f>I16</f>
        <v>22272.7</v>
      </c>
    </row>
    <row r="16" spans="1:10 16384:16384" ht="39" x14ac:dyDescent="0.25">
      <c r="A16" s="48" t="s">
        <v>249</v>
      </c>
      <c r="B16" s="23" t="s">
        <v>59</v>
      </c>
      <c r="C16" s="23" t="s">
        <v>64</v>
      </c>
      <c r="D16" s="23" t="s">
        <v>250</v>
      </c>
      <c r="E16" s="23" t="s">
        <v>63</v>
      </c>
      <c r="F16" s="23" t="s">
        <v>60</v>
      </c>
      <c r="G16" s="23" t="s">
        <v>150</v>
      </c>
      <c r="H16" s="23" t="s">
        <v>61</v>
      </c>
      <c r="I16" s="118">
        <f>I17</f>
        <v>22272.7</v>
      </c>
    </row>
    <row r="17" spans="1:9" ht="39" x14ac:dyDescent="0.25">
      <c r="A17" s="48" t="s">
        <v>209</v>
      </c>
      <c r="B17" s="23" t="s">
        <v>59</v>
      </c>
      <c r="C17" s="23" t="s">
        <v>64</v>
      </c>
      <c r="D17" s="23" t="s">
        <v>250</v>
      </c>
      <c r="E17" s="23" t="s">
        <v>63</v>
      </c>
      <c r="F17" s="23" t="s">
        <v>59</v>
      </c>
      <c r="G17" s="23" t="s">
        <v>150</v>
      </c>
      <c r="H17" s="23" t="s">
        <v>61</v>
      </c>
      <c r="I17" s="118">
        <f>I18</f>
        <v>22272.7</v>
      </c>
    </row>
    <row r="18" spans="1:9" ht="26.25" x14ac:dyDescent="0.25">
      <c r="A18" s="102" t="s">
        <v>154</v>
      </c>
      <c r="B18" s="23" t="s">
        <v>59</v>
      </c>
      <c r="C18" s="23" t="s">
        <v>64</v>
      </c>
      <c r="D18" s="23" t="s">
        <v>250</v>
      </c>
      <c r="E18" s="23" t="s">
        <v>63</v>
      </c>
      <c r="F18" s="23" t="s">
        <v>59</v>
      </c>
      <c r="G18" s="23" t="s">
        <v>155</v>
      </c>
      <c r="H18" s="23" t="s">
        <v>61</v>
      </c>
      <c r="I18" s="118">
        <f>I19+I21+I23</f>
        <v>22272.7</v>
      </c>
    </row>
    <row r="19" spans="1:9" ht="63.75" x14ac:dyDescent="0.25">
      <c r="A19" s="49" t="s">
        <v>184</v>
      </c>
      <c r="B19" s="23" t="s">
        <v>59</v>
      </c>
      <c r="C19" s="23" t="s">
        <v>64</v>
      </c>
      <c r="D19" s="23" t="s">
        <v>250</v>
      </c>
      <c r="E19" s="23" t="s">
        <v>63</v>
      </c>
      <c r="F19" s="23" t="s">
        <v>59</v>
      </c>
      <c r="G19" s="23" t="s">
        <v>155</v>
      </c>
      <c r="H19" s="23" t="s">
        <v>137</v>
      </c>
      <c r="I19" s="118">
        <f>I20</f>
        <v>22131.9</v>
      </c>
    </row>
    <row r="20" spans="1:9" ht="25.5" x14ac:dyDescent="0.25">
      <c r="A20" s="49" t="s">
        <v>152</v>
      </c>
      <c r="B20" s="23" t="s">
        <v>59</v>
      </c>
      <c r="C20" s="23" t="s">
        <v>64</v>
      </c>
      <c r="D20" s="23" t="s">
        <v>250</v>
      </c>
      <c r="E20" s="23" t="s">
        <v>63</v>
      </c>
      <c r="F20" s="23" t="s">
        <v>59</v>
      </c>
      <c r="G20" s="23" t="s">
        <v>155</v>
      </c>
      <c r="H20" s="23" t="s">
        <v>153</v>
      </c>
      <c r="I20" s="118">
        <v>22131.9</v>
      </c>
    </row>
    <row r="21" spans="1:9" ht="25.5" x14ac:dyDescent="0.25">
      <c r="A21" s="49" t="s">
        <v>185</v>
      </c>
      <c r="B21" s="23" t="s">
        <v>59</v>
      </c>
      <c r="C21" s="23" t="s">
        <v>64</v>
      </c>
      <c r="D21" s="23" t="s">
        <v>250</v>
      </c>
      <c r="E21" s="23" t="s">
        <v>63</v>
      </c>
      <c r="F21" s="23" t="s">
        <v>59</v>
      </c>
      <c r="G21" s="23" t="s">
        <v>155</v>
      </c>
      <c r="H21" s="23" t="s">
        <v>72</v>
      </c>
      <c r="I21" s="118">
        <f>I22</f>
        <v>109</v>
      </c>
    </row>
    <row r="22" spans="1:9" ht="26.25" x14ac:dyDescent="0.25">
      <c r="A22" s="27" t="s">
        <v>129</v>
      </c>
      <c r="B22" s="23" t="s">
        <v>59</v>
      </c>
      <c r="C22" s="23" t="s">
        <v>64</v>
      </c>
      <c r="D22" s="23" t="s">
        <v>250</v>
      </c>
      <c r="E22" s="23" t="s">
        <v>63</v>
      </c>
      <c r="F22" s="23" t="s">
        <v>59</v>
      </c>
      <c r="G22" s="23" t="s">
        <v>155</v>
      </c>
      <c r="H22" s="23" t="s">
        <v>73</v>
      </c>
      <c r="I22" s="118">
        <v>109</v>
      </c>
    </row>
    <row r="23" spans="1:9" x14ac:dyDescent="0.25">
      <c r="A23" s="27" t="s">
        <v>33</v>
      </c>
      <c r="B23" s="23" t="s">
        <v>59</v>
      </c>
      <c r="C23" s="23" t="s">
        <v>64</v>
      </c>
      <c r="D23" s="23" t="s">
        <v>250</v>
      </c>
      <c r="E23" s="23" t="s">
        <v>63</v>
      </c>
      <c r="F23" s="23" t="s">
        <v>59</v>
      </c>
      <c r="G23" s="23" t="s">
        <v>155</v>
      </c>
      <c r="H23" s="23" t="s">
        <v>77</v>
      </c>
      <c r="I23" s="118">
        <f>I24</f>
        <v>31.8</v>
      </c>
    </row>
    <row r="24" spans="1:9" x14ac:dyDescent="0.25">
      <c r="A24" s="78" t="s">
        <v>327</v>
      </c>
      <c r="B24" s="23" t="s">
        <v>59</v>
      </c>
      <c r="C24" s="23" t="s">
        <v>64</v>
      </c>
      <c r="D24" s="23" t="s">
        <v>250</v>
      </c>
      <c r="E24" s="23" t="s">
        <v>63</v>
      </c>
      <c r="F24" s="23" t="s">
        <v>59</v>
      </c>
      <c r="G24" s="23" t="s">
        <v>155</v>
      </c>
      <c r="H24" s="23" t="s">
        <v>156</v>
      </c>
      <c r="I24" s="118">
        <v>31.8</v>
      </c>
    </row>
    <row r="25" spans="1:9" ht="39" x14ac:dyDescent="0.25">
      <c r="A25" s="28" t="s">
        <v>200</v>
      </c>
      <c r="B25" s="25" t="s">
        <v>59</v>
      </c>
      <c r="C25" s="25" t="s">
        <v>180</v>
      </c>
      <c r="D25" s="25" t="s">
        <v>60</v>
      </c>
      <c r="E25" s="25" t="s">
        <v>63</v>
      </c>
      <c r="F25" s="25" t="s">
        <v>60</v>
      </c>
      <c r="G25" s="25" t="s">
        <v>150</v>
      </c>
      <c r="H25" s="25" t="s">
        <v>61</v>
      </c>
      <c r="I25" s="117">
        <f>I31+I26</f>
        <v>91.4</v>
      </c>
    </row>
    <row r="26" spans="1:9" x14ac:dyDescent="0.25">
      <c r="A26" s="27" t="s">
        <v>41</v>
      </c>
      <c r="B26" s="23" t="s">
        <v>59</v>
      </c>
      <c r="C26" s="23" t="s">
        <v>180</v>
      </c>
      <c r="D26" s="23" t="s">
        <v>76</v>
      </c>
      <c r="E26" s="23" t="s">
        <v>63</v>
      </c>
      <c r="F26" s="23" t="s">
        <v>60</v>
      </c>
      <c r="G26" s="23" t="s">
        <v>150</v>
      </c>
      <c r="H26" s="23" t="s">
        <v>61</v>
      </c>
      <c r="I26" s="118">
        <f t="shared" ref="I26:I28" si="1">I27</f>
        <v>38.700000000000003</v>
      </c>
    </row>
    <row r="27" spans="1:9" ht="39" x14ac:dyDescent="0.25">
      <c r="A27" s="50" t="s">
        <v>252</v>
      </c>
      <c r="B27" s="23" t="s">
        <v>59</v>
      </c>
      <c r="C27" s="23" t="s">
        <v>180</v>
      </c>
      <c r="D27" s="23" t="s">
        <v>76</v>
      </c>
      <c r="E27" s="23" t="s">
        <v>63</v>
      </c>
      <c r="F27" s="23" t="s">
        <v>62</v>
      </c>
      <c r="G27" s="23" t="s">
        <v>150</v>
      </c>
      <c r="H27" s="23" t="s">
        <v>61</v>
      </c>
      <c r="I27" s="118">
        <f t="shared" si="1"/>
        <v>38.700000000000003</v>
      </c>
    </row>
    <row r="28" spans="1:9" ht="51.75" x14ac:dyDescent="0.25">
      <c r="A28" s="27" t="s">
        <v>315</v>
      </c>
      <c r="B28" s="23" t="s">
        <v>59</v>
      </c>
      <c r="C28" s="23" t="s">
        <v>180</v>
      </c>
      <c r="D28" s="23" t="s">
        <v>76</v>
      </c>
      <c r="E28" s="23" t="s">
        <v>63</v>
      </c>
      <c r="F28" s="23" t="s">
        <v>62</v>
      </c>
      <c r="G28" s="23" t="s">
        <v>201</v>
      </c>
      <c r="H28" s="23" t="s">
        <v>61</v>
      </c>
      <c r="I28" s="118">
        <f t="shared" si="1"/>
        <v>38.700000000000003</v>
      </c>
    </row>
    <row r="29" spans="1:9" x14ac:dyDescent="0.25">
      <c r="A29" s="27" t="s">
        <v>55</v>
      </c>
      <c r="B29" s="23" t="s">
        <v>59</v>
      </c>
      <c r="C29" s="23" t="s">
        <v>180</v>
      </c>
      <c r="D29" s="23" t="s">
        <v>76</v>
      </c>
      <c r="E29" s="23" t="s">
        <v>63</v>
      </c>
      <c r="F29" s="23" t="s">
        <v>62</v>
      </c>
      <c r="G29" s="23" t="s">
        <v>201</v>
      </c>
      <c r="H29" s="23" t="s">
        <v>181</v>
      </c>
      <c r="I29" s="118">
        <f>I30</f>
        <v>38.700000000000003</v>
      </c>
    </row>
    <row r="30" spans="1:9" x14ac:dyDescent="0.25">
      <c r="A30" s="43" t="s">
        <v>82</v>
      </c>
      <c r="B30" s="23" t="s">
        <v>59</v>
      </c>
      <c r="C30" s="23" t="s">
        <v>180</v>
      </c>
      <c r="D30" s="23" t="s">
        <v>76</v>
      </c>
      <c r="E30" s="23" t="s">
        <v>63</v>
      </c>
      <c r="F30" s="23" t="s">
        <v>62</v>
      </c>
      <c r="G30" s="23" t="s">
        <v>201</v>
      </c>
      <c r="H30" s="23" t="s">
        <v>182</v>
      </c>
      <c r="I30" s="118">
        <v>38.700000000000003</v>
      </c>
    </row>
    <row r="31" spans="1:9" ht="51.75" x14ac:dyDescent="0.25">
      <c r="A31" s="102" t="s">
        <v>256</v>
      </c>
      <c r="B31" s="23" t="s">
        <v>59</v>
      </c>
      <c r="C31" s="23" t="s">
        <v>180</v>
      </c>
      <c r="D31" s="23" t="s">
        <v>255</v>
      </c>
      <c r="E31" s="23" t="s">
        <v>63</v>
      </c>
      <c r="F31" s="23" t="s">
        <v>60</v>
      </c>
      <c r="G31" s="23" t="s">
        <v>150</v>
      </c>
      <c r="H31" s="23" t="s">
        <v>61</v>
      </c>
      <c r="I31" s="118">
        <f>I32</f>
        <v>52.7</v>
      </c>
    </row>
    <row r="32" spans="1:9" ht="26.25" x14ac:dyDescent="0.25">
      <c r="A32" s="78" t="s">
        <v>257</v>
      </c>
      <c r="B32" s="23" t="s">
        <v>59</v>
      </c>
      <c r="C32" s="23" t="s">
        <v>180</v>
      </c>
      <c r="D32" s="23" t="s">
        <v>255</v>
      </c>
      <c r="E32" s="23" t="s">
        <v>63</v>
      </c>
      <c r="F32" s="23" t="s">
        <v>62</v>
      </c>
      <c r="G32" s="23" t="s">
        <v>150</v>
      </c>
      <c r="H32" s="23" t="s">
        <v>61</v>
      </c>
      <c r="I32" s="118">
        <f t="shared" ref="I32:I33" si="2">I33</f>
        <v>52.7</v>
      </c>
    </row>
    <row r="33" spans="1:9" ht="51.75" x14ac:dyDescent="0.25">
      <c r="A33" s="78" t="s">
        <v>315</v>
      </c>
      <c r="B33" s="23" t="s">
        <v>59</v>
      </c>
      <c r="C33" s="23" t="s">
        <v>180</v>
      </c>
      <c r="D33" s="23" t="s">
        <v>255</v>
      </c>
      <c r="E33" s="23" t="s">
        <v>63</v>
      </c>
      <c r="F33" s="23" t="s">
        <v>62</v>
      </c>
      <c r="G33" s="23" t="s">
        <v>201</v>
      </c>
      <c r="H33" s="23" t="s">
        <v>61</v>
      </c>
      <c r="I33" s="118">
        <f t="shared" si="2"/>
        <v>52.7</v>
      </c>
    </row>
    <row r="34" spans="1:9" x14ac:dyDescent="0.25">
      <c r="A34" s="27" t="s">
        <v>55</v>
      </c>
      <c r="B34" s="23" t="s">
        <v>59</v>
      </c>
      <c r="C34" s="23" t="s">
        <v>180</v>
      </c>
      <c r="D34" s="23" t="s">
        <v>255</v>
      </c>
      <c r="E34" s="23" t="s">
        <v>63</v>
      </c>
      <c r="F34" s="23" t="s">
        <v>62</v>
      </c>
      <c r="G34" s="23" t="s">
        <v>201</v>
      </c>
      <c r="H34" s="23" t="s">
        <v>181</v>
      </c>
      <c r="I34" s="118">
        <f>I35</f>
        <v>52.7</v>
      </c>
    </row>
    <row r="35" spans="1:9" x14ac:dyDescent="0.25">
      <c r="A35" s="43" t="s">
        <v>82</v>
      </c>
      <c r="B35" s="23" t="s">
        <v>59</v>
      </c>
      <c r="C35" s="23" t="s">
        <v>180</v>
      </c>
      <c r="D35" s="23" t="s">
        <v>255</v>
      </c>
      <c r="E35" s="23" t="s">
        <v>63</v>
      </c>
      <c r="F35" s="23" t="s">
        <v>62</v>
      </c>
      <c r="G35" s="23" t="s">
        <v>201</v>
      </c>
      <c r="H35" s="23" t="s">
        <v>182</v>
      </c>
      <c r="I35" s="118">
        <v>52.7</v>
      </c>
    </row>
    <row r="36" spans="1:9" x14ac:dyDescent="0.25">
      <c r="A36" s="125" t="s">
        <v>354</v>
      </c>
      <c r="B36" s="25" t="s">
        <v>59</v>
      </c>
      <c r="C36" s="25" t="s">
        <v>356</v>
      </c>
      <c r="D36" s="25" t="s">
        <v>60</v>
      </c>
      <c r="E36" s="25" t="s">
        <v>63</v>
      </c>
      <c r="F36" s="25" t="s">
        <v>60</v>
      </c>
      <c r="G36" s="25" t="s">
        <v>150</v>
      </c>
      <c r="H36" s="25" t="s">
        <v>61</v>
      </c>
      <c r="I36" s="117">
        <f>I37</f>
        <v>349</v>
      </c>
    </row>
    <row r="37" spans="1:9" x14ac:dyDescent="0.25">
      <c r="A37" s="43" t="s">
        <v>41</v>
      </c>
      <c r="B37" s="23" t="s">
        <v>59</v>
      </c>
      <c r="C37" s="23" t="s">
        <v>356</v>
      </c>
      <c r="D37" s="23" t="s">
        <v>76</v>
      </c>
      <c r="E37" s="23" t="s">
        <v>63</v>
      </c>
      <c r="F37" s="23" t="s">
        <v>60</v>
      </c>
      <c r="G37" s="23" t="s">
        <v>150</v>
      </c>
      <c r="H37" s="23" t="s">
        <v>61</v>
      </c>
      <c r="I37" s="118">
        <f>I38</f>
        <v>349</v>
      </c>
    </row>
    <row r="38" spans="1:9" ht="39" x14ac:dyDescent="0.25">
      <c r="A38" s="43" t="s">
        <v>169</v>
      </c>
      <c r="B38" s="23" t="s">
        <v>59</v>
      </c>
      <c r="C38" s="23" t="s">
        <v>356</v>
      </c>
      <c r="D38" s="23" t="s">
        <v>76</v>
      </c>
      <c r="E38" s="23" t="s">
        <v>63</v>
      </c>
      <c r="F38" s="23" t="s">
        <v>59</v>
      </c>
      <c r="G38" s="23" t="s">
        <v>150</v>
      </c>
      <c r="H38" s="23" t="s">
        <v>61</v>
      </c>
      <c r="I38" s="118">
        <f>I39</f>
        <v>349</v>
      </c>
    </row>
    <row r="39" spans="1:9" ht="26.25" x14ac:dyDescent="0.25">
      <c r="A39" s="43" t="s">
        <v>355</v>
      </c>
      <c r="B39" s="23" t="s">
        <v>59</v>
      </c>
      <c r="C39" s="23" t="s">
        <v>356</v>
      </c>
      <c r="D39" s="23" t="s">
        <v>76</v>
      </c>
      <c r="E39" s="23" t="s">
        <v>63</v>
      </c>
      <c r="F39" s="23" t="s">
        <v>59</v>
      </c>
      <c r="G39" s="23" t="s">
        <v>357</v>
      </c>
      <c r="H39" s="23" t="s">
        <v>61</v>
      </c>
      <c r="I39" s="118">
        <f>I40</f>
        <v>349</v>
      </c>
    </row>
    <row r="40" spans="1:9" x14ac:dyDescent="0.25">
      <c r="A40" s="43" t="s">
        <v>33</v>
      </c>
      <c r="B40" s="23" t="s">
        <v>59</v>
      </c>
      <c r="C40" s="23" t="s">
        <v>356</v>
      </c>
      <c r="D40" s="23" t="s">
        <v>76</v>
      </c>
      <c r="E40" s="23" t="s">
        <v>63</v>
      </c>
      <c r="F40" s="23" t="s">
        <v>59</v>
      </c>
      <c r="G40" s="23" t="s">
        <v>357</v>
      </c>
      <c r="H40" s="23" t="s">
        <v>77</v>
      </c>
      <c r="I40" s="118">
        <f>I41</f>
        <v>349</v>
      </c>
    </row>
    <row r="41" spans="1:9" x14ac:dyDescent="0.25">
      <c r="A41" s="43" t="s">
        <v>358</v>
      </c>
      <c r="B41" s="23" t="s">
        <v>59</v>
      </c>
      <c r="C41" s="23" t="s">
        <v>356</v>
      </c>
      <c r="D41" s="23" t="s">
        <v>76</v>
      </c>
      <c r="E41" s="23" t="s">
        <v>63</v>
      </c>
      <c r="F41" s="23" t="s">
        <v>59</v>
      </c>
      <c r="G41" s="23" t="s">
        <v>357</v>
      </c>
      <c r="H41" s="23" t="s">
        <v>359</v>
      </c>
      <c r="I41" s="118">
        <v>349</v>
      </c>
    </row>
    <row r="42" spans="1:9" x14ac:dyDescent="0.25">
      <c r="A42" s="36" t="s">
        <v>34</v>
      </c>
      <c r="B42" s="26" t="s">
        <v>59</v>
      </c>
      <c r="C42" s="26" t="s">
        <v>157</v>
      </c>
      <c r="D42" s="26" t="s">
        <v>60</v>
      </c>
      <c r="E42" s="26" t="s">
        <v>63</v>
      </c>
      <c r="F42" s="26" t="s">
        <v>60</v>
      </c>
      <c r="G42" s="26" t="s">
        <v>150</v>
      </c>
      <c r="H42" s="26" t="s">
        <v>61</v>
      </c>
      <c r="I42" s="119">
        <f>I43</f>
        <v>100</v>
      </c>
    </row>
    <row r="43" spans="1:9" ht="51.75" x14ac:dyDescent="0.25">
      <c r="A43" s="102" t="s">
        <v>256</v>
      </c>
      <c r="B43" s="23" t="s">
        <v>59</v>
      </c>
      <c r="C43" s="23" t="s">
        <v>157</v>
      </c>
      <c r="D43" s="23" t="s">
        <v>255</v>
      </c>
      <c r="E43" s="23" t="s">
        <v>63</v>
      </c>
      <c r="F43" s="23" t="s">
        <v>60</v>
      </c>
      <c r="G43" s="23" t="s">
        <v>150</v>
      </c>
      <c r="H43" s="23" t="s">
        <v>61</v>
      </c>
      <c r="I43" s="118">
        <f>I44</f>
        <v>100</v>
      </c>
    </row>
    <row r="44" spans="1:9" ht="26.25" x14ac:dyDescent="0.25">
      <c r="A44" s="27" t="s">
        <v>158</v>
      </c>
      <c r="B44" s="23" t="s">
        <v>59</v>
      </c>
      <c r="C44" s="23" t="s">
        <v>157</v>
      </c>
      <c r="D44" s="23" t="s">
        <v>255</v>
      </c>
      <c r="E44" s="23" t="s">
        <v>63</v>
      </c>
      <c r="F44" s="23" t="s">
        <v>66</v>
      </c>
      <c r="G44" s="23" t="s">
        <v>150</v>
      </c>
      <c r="H44" s="23" t="s">
        <v>61</v>
      </c>
      <c r="I44" s="118">
        <f t="shared" ref="I44:I45" si="3">I45</f>
        <v>100</v>
      </c>
    </row>
    <row r="45" spans="1:9" x14ac:dyDescent="0.25">
      <c r="A45" s="78" t="s">
        <v>235</v>
      </c>
      <c r="B45" s="23" t="s">
        <v>59</v>
      </c>
      <c r="C45" s="23" t="s">
        <v>157</v>
      </c>
      <c r="D45" s="23" t="s">
        <v>255</v>
      </c>
      <c r="E45" s="23" t="s">
        <v>63</v>
      </c>
      <c r="F45" s="23" t="s">
        <v>66</v>
      </c>
      <c r="G45" s="23" t="s">
        <v>159</v>
      </c>
      <c r="H45" s="23" t="s">
        <v>61</v>
      </c>
      <c r="I45" s="118">
        <f t="shared" si="3"/>
        <v>100</v>
      </c>
    </row>
    <row r="46" spans="1:9" x14ac:dyDescent="0.25">
      <c r="A46" s="27" t="s">
        <v>33</v>
      </c>
      <c r="B46" s="23" t="s">
        <v>59</v>
      </c>
      <c r="C46" s="23" t="s">
        <v>157</v>
      </c>
      <c r="D46" s="23" t="s">
        <v>255</v>
      </c>
      <c r="E46" s="23" t="s">
        <v>63</v>
      </c>
      <c r="F46" s="23" t="s">
        <v>66</v>
      </c>
      <c r="G46" s="23" t="s">
        <v>159</v>
      </c>
      <c r="H46" s="23" t="s">
        <v>77</v>
      </c>
      <c r="I46" s="118">
        <f>I47</f>
        <v>100</v>
      </c>
    </row>
    <row r="47" spans="1:9" x14ac:dyDescent="0.25">
      <c r="A47" s="27" t="s">
        <v>35</v>
      </c>
      <c r="B47" s="23" t="s">
        <v>59</v>
      </c>
      <c r="C47" s="23" t="s">
        <v>157</v>
      </c>
      <c r="D47" s="23" t="s">
        <v>255</v>
      </c>
      <c r="E47" s="23" t="s">
        <v>63</v>
      </c>
      <c r="F47" s="23" t="s">
        <v>66</v>
      </c>
      <c r="G47" s="23" t="s">
        <v>159</v>
      </c>
      <c r="H47" s="23" t="s">
        <v>78</v>
      </c>
      <c r="I47" s="118">
        <v>100</v>
      </c>
    </row>
    <row r="48" spans="1:9" x14ac:dyDescent="0.25">
      <c r="A48" s="38" t="s">
        <v>36</v>
      </c>
      <c r="B48" s="25" t="s">
        <v>59</v>
      </c>
      <c r="C48" s="25" t="s">
        <v>70</v>
      </c>
      <c r="D48" s="25" t="s">
        <v>60</v>
      </c>
      <c r="E48" s="25" t="s">
        <v>63</v>
      </c>
      <c r="F48" s="25" t="s">
        <v>60</v>
      </c>
      <c r="G48" s="25" t="s">
        <v>150</v>
      </c>
      <c r="H48" s="25" t="s">
        <v>61</v>
      </c>
      <c r="I48" s="117">
        <f>I58+I49</f>
        <v>16863</v>
      </c>
    </row>
    <row r="49" spans="1:9" ht="39" x14ac:dyDescent="0.25">
      <c r="A49" s="102" t="s">
        <v>249</v>
      </c>
      <c r="B49" s="23" t="s">
        <v>59</v>
      </c>
      <c r="C49" s="23" t="s">
        <v>70</v>
      </c>
      <c r="D49" s="23" t="s">
        <v>250</v>
      </c>
      <c r="E49" s="23" t="s">
        <v>63</v>
      </c>
      <c r="F49" s="23" t="s">
        <v>60</v>
      </c>
      <c r="G49" s="23" t="s">
        <v>150</v>
      </c>
      <c r="H49" s="23" t="s">
        <v>61</v>
      </c>
      <c r="I49" s="118">
        <f>I50</f>
        <v>16833</v>
      </c>
    </row>
    <row r="50" spans="1:9" ht="51.75" x14ac:dyDescent="0.25">
      <c r="A50" s="78" t="s">
        <v>211</v>
      </c>
      <c r="B50" s="23" t="s">
        <v>59</v>
      </c>
      <c r="C50" s="23" t="s">
        <v>70</v>
      </c>
      <c r="D50" s="23" t="s">
        <v>250</v>
      </c>
      <c r="E50" s="23" t="s">
        <v>63</v>
      </c>
      <c r="F50" s="23" t="s">
        <v>62</v>
      </c>
      <c r="G50" s="23" t="s">
        <v>150</v>
      </c>
      <c r="H50" s="23" t="s">
        <v>61</v>
      </c>
      <c r="I50" s="118">
        <f>I51</f>
        <v>16833</v>
      </c>
    </row>
    <row r="51" spans="1:9" ht="26.25" x14ac:dyDescent="0.25">
      <c r="A51" s="78" t="s">
        <v>318</v>
      </c>
      <c r="B51" s="23" t="s">
        <v>59</v>
      </c>
      <c r="C51" s="23" t="s">
        <v>70</v>
      </c>
      <c r="D51" s="23" t="s">
        <v>250</v>
      </c>
      <c r="E51" s="23" t="s">
        <v>63</v>
      </c>
      <c r="F51" s="23" t="s">
        <v>62</v>
      </c>
      <c r="G51" s="23" t="s">
        <v>168</v>
      </c>
      <c r="H51" s="23" t="s">
        <v>61</v>
      </c>
      <c r="I51" s="118">
        <f>I52+I54+I56</f>
        <v>16833</v>
      </c>
    </row>
    <row r="52" spans="1:9" ht="63.75" x14ac:dyDescent="0.25">
      <c r="A52" s="49" t="s">
        <v>184</v>
      </c>
      <c r="B52" s="23" t="s">
        <v>59</v>
      </c>
      <c r="C52" s="23" t="s">
        <v>70</v>
      </c>
      <c r="D52" s="23" t="s">
        <v>250</v>
      </c>
      <c r="E52" s="23" t="s">
        <v>63</v>
      </c>
      <c r="F52" s="23" t="s">
        <v>62</v>
      </c>
      <c r="G52" s="23" t="s">
        <v>168</v>
      </c>
      <c r="H52" s="23" t="s">
        <v>137</v>
      </c>
      <c r="I52" s="118">
        <f>I53</f>
        <v>12626.6</v>
      </c>
    </row>
    <row r="53" spans="1:9" x14ac:dyDescent="0.25">
      <c r="A53" s="78" t="s">
        <v>38</v>
      </c>
      <c r="B53" s="23" t="s">
        <v>59</v>
      </c>
      <c r="C53" s="23" t="s">
        <v>70</v>
      </c>
      <c r="D53" s="23" t="s">
        <v>250</v>
      </c>
      <c r="E53" s="23" t="s">
        <v>63</v>
      </c>
      <c r="F53" s="23" t="s">
        <v>62</v>
      </c>
      <c r="G53" s="23" t="s">
        <v>168</v>
      </c>
      <c r="H53" s="23" t="s">
        <v>138</v>
      </c>
      <c r="I53" s="118">
        <v>12626.6</v>
      </c>
    </row>
    <row r="54" spans="1:9" ht="25.5" x14ac:dyDescent="0.25">
      <c r="A54" s="49" t="s">
        <v>185</v>
      </c>
      <c r="B54" s="23" t="s">
        <v>59</v>
      </c>
      <c r="C54" s="23" t="s">
        <v>70</v>
      </c>
      <c r="D54" s="23" t="s">
        <v>250</v>
      </c>
      <c r="E54" s="23" t="s">
        <v>63</v>
      </c>
      <c r="F54" s="23" t="s">
        <v>62</v>
      </c>
      <c r="G54" s="23" t="s">
        <v>168</v>
      </c>
      <c r="H54" s="23" t="s">
        <v>72</v>
      </c>
      <c r="I54" s="118">
        <f>I55</f>
        <v>4109.1000000000004</v>
      </c>
    </row>
    <row r="55" spans="1:9" ht="26.25" x14ac:dyDescent="0.25">
      <c r="A55" s="27" t="s">
        <v>129</v>
      </c>
      <c r="B55" s="23" t="s">
        <v>59</v>
      </c>
      <c r="C55" s="23" t="s">
        <v>70</v>
      </c>
      <c r="D55" s="23" t="s">
        <v>250</v>
      </c>
      <c r="E55" s="23" t="s">
        <v>63</v>
      </c>
      <c r="F55" s="23" t="s">
        <v>62</v>
      </c>
      <c r="G55" s="23" t="s">
        <v>168</v>
      </c>
      <c r="H55" s="23" t="s">
        <v>73</v>
      </c>
      <c r="I55" s="118">
        <v>4109.1000000000004</v>
      </c>
    </row>
    <row r="56" spans="1:9" x14ac:dyDescent="0.25">
      <c r="A56" s="27" t="s">
        <v>33</v>
      </c>
      <c r="B56" s="23" t="s">
        <v>59</v>
      </c>
      <c r="C56" s="23" t="s">
        <v>70</v>
      </c>
      <c r="D56" s="23" t="s">
        <v>250</v>
      </c>
      <c r="E56" s="23" t="s">
        <v>63</v>
      </c>
      <c r="F56" s="23" t="s">
        <v>62</v>
      </c>
      <c r="G56" s="23" t="s">
        <v>168</v>
      </c>
      <c r="H56" s="23" t="s">
        <v>77</v>
      </c>
      <c r="I56" s="118">
        <f>I57</f>
        <v>97.3</v>
      </c>
    </row>
    <row r="57" spans="1:9" x14ac:dyDescent="0.25">
      <c r="A57" s="27" t="s">
        <v>327</v>
      </c>
      <c r="B57" s="23" t="s">
        <v>59</v>
      </c>
      <c r="C57" s="23" t="s">
        <v>70</v>
      </c>
      <c r="D57" s="23" t="s">
        <v>250</v>
      </c>
      <c r="E57" s="23" t="s">
        <v>63</v>
      </c>
      <c r="F57" s="23" t="s">
        <v>62</v>
      </c>
      <c r="G57" s="23" t="s">
        <v>168</v>
      </c>
      <c r="H57" s="23" t="s">
        <v>156</v>
      </c>
      <c r="I57" s="118">
        <v>97.3</v>
      </c>
    </row>
    <row r="58" spans="1:9" ht="39" x14ac:dyDescent="0.25">
      <c r="A58" s="110" t="s">
        <v>258</v>
      </c>
      <c r="B58" s="23" t="s">
        <v>59</v>
      </c>
      <c r="C58" s="23" t="s">
        <v>70</v>
      </c>
      <c r="D58" s="23" t="s">
        <v>259</v>
      </c>
      <c r="E58" s="23" t="s">
        <v>63</v>
      </c>
      <c r="F58" s="23" t="s">
        <v>60</v>
      </c>
      <c r="G58" s="23" t="s">
        <v>150</v>
      </c>
      <c r="H58" s="23" t="s">
        <v>61</v>
      </c>
      <c r="I58" s="118">
        <f>I59</f>
        <v>30</v>
      </c>
    </row>
    <row r="59" spans="1:9" ht="39" x14ac:dyDescent="0.25">
      <c r="A59" s="85" t="s">
        <v>165</v>
      </c>
      <c r="B59" s="24" t="s">
        <v>59</v>
      </c>
      <c r="C59" s="24" t="s">
        <v>70</v>
      </c>
      <c r="D59" s="24" t="s">
        <v>259</v>
      </c>
      <c r="E59" s="24" t="s">
        <v>71</v>
      </c>
      <c r="F59" s="24" t="s">
        <v>60</v>
      </c>
      <c r="G59" s="24" t="s">
        <v>150</v>
      </c>
      <c r="H59" s="23" t="s">
        <v>61</v>
      </c>
      <c r="I59" s="118">
        <f t="shared" ref="I59:I60" si="4">I60</f>
        <v>30</v>
      </c>
    </row>
    <row r="60" spans="1:9" ht="39" x14ac:dyDescent="0.25">
      <c r="A60" s="85" t="s">
        <v>166</v>
      </c>
      <c r="B60" s="23" t="s">
        <v>59</v>
      </c>
      <c r="C60" s="23" t="s">
        <v>70</v>
      </c>
      <c r="D60" s="23" t="s">
        <v>259</v>
      </c>
      <c r="E60" s="23" t="s">
        <v>71</v>
      </c>
      <c r="F60" s="23" t="s">
        <v>59</v>
      </c>
      <c r="G60" s="23" t="s">
        <v>150</v>
      </c>
      <c r="H60" s="23" t="s">
        <v>61</v>
      </c>
      <c r="I60" s="118">
        <f t="shared" si="4"/>
        <v>30</v>
      </c>
    </row>
    <row r="61" spans="1:9" ht="39" x14ac:dyDescent="0.25">
      <c r="A61" s="85" t="s">
        <v>220</v>
      </c>
      <c r="B61" s="23" t="s">
        <v>59</v>
      </c>
      <c r="C61" s="23" t="s">
        <v>70</v>
      </c>
      <c r="D61" s="23" t="s">
        <v>259</v>
      </c>
      <c r="E61" s="23" t="s">
        <v>71</v>
      </c>
      <c r="F61" s="23" t="s">
        <v>59</v>
      </c>
      <c r="G61" s="23" t="s">
        <v>160</v>
      </c>
      <c r="H61" s="23" t="s">
        <v>61</v>
      </c>
      <c r="I61" s="118">
        <f>I62</f>
        <v>30</v>
      </c>
    </row>
    <row r="62" spans="1:9" ht="25.5" x14ac:dyDescent="0.25">
      <c r="A62" s="49" t="s">
        <v>185</v>
      </c>
      <c r="B62" s="23" t="s">
        <v>59</v>
      </c>
      <c r="C62" s="23" t="s">
        <v>70</v>
      </c>
      <c r="D62" s="23" t="s">
        <v>259</v>
      </c>
      <c r="E62" s="23" t="s">
        <v>71</v>
      </c>
      <c r="F62" s="23" t="s">
        <v>59</v>
      </c>
      <c r="G62" s="23" t="s">
        <v>160</v>
      </c>
      <c r="H62" s="23" t="s">
        <v>72</v>
      </c>
      <c r="I62" s="118">
        <f>I63</f>
        <v>30</v>
      </c>
    </row>
    <row r="63" spans="1:9" ht="26.25" x14ac:dyDescent="0.25">
      <c r="A63" s="27" t="s">
        <v>129</v>
      </c>
      <c r="B63" s="23" t="s">
        <v>59</v>
      </c>
      <c r="C63" s="23" t="s">
        <v>70</v>
      </c>
      <c r="D63" s="23" t="s">
        <v>259</v>
      </c>
      <c r="E63" s="23" t="s">
        <v>71</v>
      </c>
      <c r="F63" s="23" t="s">
        <v>59</v>
      </c>
      <c r="G63" s="23" t="s">
        <v>160</v>
      </c>
      <c r="H63" s="23" t="s">
        <v>73</v>
      </c>
      <c r="I63" s="118">
        <v>30</v>
      </c>
    </row>
    <row r="64" spans="1:9" x14ac:dyDescent="0.25">
      <c r="A64" s="45" t="s">
        <v>39</v>
      </c>
      <c r="B64" s="25" t="s">
        <v>62</v>
      </c>
      <c r="C64" s="25" t="s">
        <v>60</v>
      </c>
      <c r="D64" s="25" t="s">
        <v>60</v>
      </c>
      <c r="E64" s="25" t="s">
        <v>63</v>
      </c>
      <c r="F64" s="25" t="s">
        <v>60</v>
      </c>
      <c r="G64" s="25" t="s">
        <v>150</v>
      </c>
      <c r="H64" s="25" t="s">
        <v>61</v>
      </c>
      <c r="I64" s="116">
        <f>I65</f>
        <v>594.70000000000005</v>
      </c>
    </row>
    <row r="65" spans="1:10" x14ac:dyDescent="0.25">
      <c r="A65" s="37" t="s">
        <v>233</v>
      </c>
      <c r="B65" s="25" t="s">
        <v>62</v>
      </c>
      <c r="C65" s="25" t="s">
        <v>66</v>
      </c>
      <c r="D65" s="25" t="s">
        <v>60</v>
      </c>
      <c r="E65" s="25" t="s">
        <v>63</v>
      </c>
      <c r="F65" s="25" t="s">
        <v>60</v>
      </c>
      <c r="G65" s="25" t="s">
        <v>150</v>
      </c>
      <c r="H65" s="25" t="s">
        <v>61</v>
      </c>
      <c r="I65" s="117">
        <f>I66</f>
        <v>594.70000000000005</v>
      </c>
    </row>
    <row r="66" spans="1:10" x14ac:dyDescent="0.25">
      <c r="A66" s="78" t="s">
        <v>260</v>
      </c>
      <c r="B66" s="23" t="s">
        <v>62</v>
      </c>
      <c r="C66" s="23" t="s">
        <v>66</v>
      </c>
      <c r="D66" s="23" t="s">
        <v>76</v>
      </c>
      <c r="E66" s="23" t="s">
        <v>63</v>
      </c>
      <c r="F66" s="23" t="s">
        <v>60</v>
      </c>
      <c r="G66" s="23" t="s">
        <v>150</v>
      </c>
      <c r="H66" s="23" t="s">
        <v>61</v>
      </c>
      <c r="I66" s="118">
        <f>I67</f>
        <v>594.70000000000005</v>
      </c>
    </row>
    <row r="67" spans="1:10" ht="38.25" x14ac:dyDescent="0.25">
      <c r="A67" s="111" t="s">
        <v>330</v>
      </c>
      <c r="B67" s="23" t="s">
        <v>62</v>
      </c>
      <c r="C67" s="23" t="s">
        <v>66</v>
      </c>
      <c r="D67" s="23" t="s">
        <v>76</v>
      </c>
      <c r="E67" s="23" t="s">
        <v>63</v>
      </c>
      <c r="F67" s="23" t="s">
        <v>59</v>
      </c>
      <c r="G67" s="23" t="s">
        <v>170</v>
      </c>
      <c r="H67" s="23" t="s">
        <v>61</v>
      </c>
      <c r="I67" s="118">
        <f>I68</f>
        <v>594.70000000000005</v>
      </c>
    </row>
    <row r="68" spans="1:10" ht="63.75" x14ac:dyDescent="0.25">
      <c r="A68" s="49" t="s">
        <v>184</v>
      </c>
      <c r="B68" s="23" t="s">
        <v>62</v>
      </c>
      <c r="C68" s="23" t="s">
        <v>66</v>
      </c>
      <c r="D68" s="23" t="s">
        <v>76</v>
      </c>
      <c r="E68" s="23" t="s">
        <v>63</v>
      </c>
      <c r="F68" s="23" t="s">
        <v>59</v>
      </c>
      <c r="G68" s="23" t="s">
        <v>170</v>
      </c>
      <c r="H68" s="23" t="s">
        <v>137</v>
      </c>
      <c r="I68" s="118">
        <f>I69</f>
        <v>594.70000000000005</v>
      </c>
    </row>
    <row r="69" spans="1:10" ht="26.25" x14ac:dyDescent="0.25">
      <c r="A69" s="27" t="s">
        <v>152</v>
      </c>
      <c r="B69" s="23" t="s">
        <v>62</v>
      </c>
      <c r="C69" s="23" t="s">
        <v>66</v>
      </c>
      <c r="D69" s="23" t="s">
        <v>76</v>
      </c>
      <c r="E69" s="23" t="s">
        <v>63</v>
      </c>
      <c r="F69" s="23" t="s">
        <v>59</v>
      </c>
      <c r="G69" s="23" t="s">
        <v>170</v>
      </c>
      <c r="H69" s="23" t="s">
        <v>153</v>
      </c>
      <c r="I69" s="118">
        <v>594.70000000000005</v>
      </c>
    </row>
    <row r="70" spans="1:10" ht="27" x14ac:dyDescent="0.25">
      <c r="A70" s="52" t="s">
        <v>42</v>
      </c>
      <c r="B70" s="46" t="s">
        <v>66</v>
      </c>
      <c r="C70" s="46" t="s">
        <v>60</v>
      </c>
      <c r="D70" s="46" t="s">
        <v>60</v>
      </c>
      <c r="E70" s="46" t="s">
        <v>63</v>
      </c>
      <c r="F70" s="46" t="s">
        <v>60</v>
      </c>
      <c r="G70" s="46" t="s">
        <v>150</v>
      </c>
      <c r="H70" s="46" t="s">
        <v>61</v>
      </c>
      <c r="I70" s="116">
        <f>I71+I78+I84</f>
        <v>441.5</v>
      </c>
    </row>
    <row r="71" spans="1:10" x14ac:dyDescent="0.25">
      <c r="A71" s="28" t="s">
        <v>186</v>
      </c>
      <c r="B71" s="25" t="s">
        <v>66</v>
      </c>
      <c r="C71" s="25" t="s">
        <v>64</v>
      </c>
      <c r="D71" s="25" t="s">
        <v>60</v>
      </c>
      <c r="E71" s="25" t="s">
        <v>63</v>
      </c>
      <c r="F71" s="25" t="s">
        <v>60</v>
      </c>
      <c r="G71" s="25" t="s">
        <v>150</v>
      </c>
      <c r="H71" s="25" t="s">
        <v>61</v>
      </c>
      <c r="I71" s="117">
        <f>I72</f>
        <v>61</v>
      </c>
    </row>
    <row r="72" spans="1:10" ht="39" x14ac:dyDescent="0.25">
      <c r="A72" s="27" t="s">
        <v>258</v>
      </c>
      <c r="B72" s="23" t="s">
        <v>66</v>
      </c>
      <c r="C72" s="23" t="s">
        <v>64</v>
      </c>
      <c r="D72" s="23" t="s">
        <v>259</v>
      </c>
      <c r="E72" s="23" t="s">
        <v>63</v>
      </c>
      <c r="F72" s="23" t="s">
        <v>60</v>
      </c>
      <c r="G72" s="23" t="s">
        <v>150</v>
      </c>
      <c r="H72" s="23" t="s">
        <v>61</v>
      </c>
      <c r="I72" s="118">
        <f>I73</f>
        <v>61</v>
      </c>
    </row>
    <row r="73" spans="1:10" x14ac:dyDescent="0.25">
      <c r="A73" s="27" t="s">
        <v>162</v>
      </c>
      <c r="B73" s="23" t="s">
        <v>66</v>
      </c>
      <c r="C73" s="23" t="s">
        <v>64</v>
      </c>
      <c r="D73" s="23" t="s">
        <v>259</v>
      </c>
      <c r="E73" s="23" t="s">
        <v>65</v>
      </c>
      <c r="F73" s="23" t="s">
        <v>60</v>
      </c>
      <c r="G73" s="23" t="s">
        <v>150</v>
      </c>
      <c r="H73" s="23" t="s">
        <v>61</v>
      </c>
      <c r="I73" s="118">
        <f t="shared" ref="I73:I74" si="5">I74</f>
        <v>61</v>
      </c>
    </row>
    <row r="74" spans="1:10" ht="39" x14ac:dyDescent="0.25">
      <c r="A74" s="27" t="s">
        <v>171</v>
      </c>
      <c r="B74" s="23" t="s">
        <v>66</v>
      </c>
      <c r="C74" s="23" t="s">
        <v>64</v>
      </c>
      <c r="D74" s="23" t="s">
        <v>259</v>
      </c>
      <c r="E74" s="23" t="s">
        <v>65</v>
      </c>
      <c r="F74" s="23" t="s">
        <v>59</v>
      </c>
      <c r="G74" s="23" t="s">
        <v>150</v>
      </c>
      <c r="H74" s="23" t="s">
        <v>61</v>
      </c>
      <c r="I74" s="118">
        <f t="shared" si="5"/>
        <v>61</v>
      </c>
    </row>
    <row r="75" spans="1:10" ht="115.5" x14ac:dyDescent="0.25">
      <c r="A75" s="78" t="s">
        <v>316</v>
      </c>
      <c r="B75" s="23" t="s">
        <v>66</v>
      </c>
      <c r="C75" s="23" t="s">
        <v>64</v>
      </c>
      <c r="D75" s="23" t="s">
        <v>259</v>
      </c>
      <c r="E75" s="23" t="s">
        <v>65</v>
      </c>
      <c r="F75" s="23" t="s">
        <v>59</v>
      </c>
      <c r="G75" s="23" t="s">
        <v>172</v>
      </c>
      <c r="H75" s="23" t="s">
        <v>61</v>
      </c>
      <c r="I75" s="118">
        <f>I76</f>
        <v>61</v>
      </c>
    </row>
    <row r="76" spans="1:10" ht="25.5" x14ac:dyDescent="0.25">
      <c r="A76" s="49" t="s">
        <v>185</v>
      </c>
      <c r="B76" s="23" t="s">
        <v>66</v>
      </c>
      <c r="C76" s="23" t="s">
        <v>64</v>
      </c>
      <c r="D76" s="23" t="s">
        <v>259</v>
      </c>
      <c r="E76" s="23" t="s">
        <v>65</v>
      </c>
      <c r="F76" s="23" t="s">
        <v>59</v>
      </c>
      <c r="G76" s="23" t="s">
        <v>172</v>
      </c>
      <c r="H76" s="23" t="s">
        <v>72</v>
      </c>
      <c r="I76" s="118">
        <f>I77</f>
        <v>61</v>
      </c>
    </row>
    <row r="77" spans="1:10" ht="26.25" x14ac:dyDescent="0.25">
      <c r="A77" s="27" t="s">
        <v>129</v>
      </c>
      <c r="B77" s="23" t="s">
        <v>66</v>
      </c>
      <c r="C77" s="23" t="s">
        <v>64</v>
      </c>
      <c r="D77" s="23" t="s">
        <v>259</v>
      </c>
      <c r="E77" s="23" t="s">
        <v>65</v>
      </c>
      <c r="F77" s="23" t="s">
        <v>59</v>
      </c>
      <c r="G77" s="23" t="s">
        <v>172</v>
      </c>
      <c r="H77" s="23" t="s">
        <v>73</v>
      </c>
      <c r="I77" s="118">
        <v>61</v>
      </c>
      <c r="J77" s="124"/>
    </row>
    <row r="78" spans="1:10" ht="39" x14ac:dyDescent="0.25">
      <c r="A78" s="28" t="s">
        <v>331</v>
      </c>
      <c r="B78" s="25" t="s">
        <v>66</v>
      </c>
      <c r="C78" s="25" t="s">
        <v>161</v>
      </c>
      <c r="D78" s="25" t="s">
        <v>60</v>
      </c>
      <c r="E78" s="25" t="s">
        <v>63</v>
      </c>
      <c r="F78" s="25" t="s">
        <v>60</v>
      </c>
      <c r="G78" s="25" t="s">
        <v>150</v>
      </c>
      <c r="H78" s="25" t="s">
        <v>61</v>
      </c>
      <c r="I78" s="117">
        <f>I79</f>
        <v>350</v>
      </c>
    </row>
    <row r="79" spans="1:10" ht="51.75" x14ac:dyDescent="0.25">
      <c r="A79" s="27" t="s">
        <v>262</v>
      </c>
      <c r="B79" s="23" t="s">
        <v>66</v>
      </c>
      <c r="C79" s="23" t="s">
        <v>161</v>
      </c>
      <c r="D79" s="23" t="s">
        <v>261</v>
      </c>
      <c r="E79" s="23" t="s">
        <v>63</v>
      </c>
      <c r="F79" s="23" t="s">
        <v>60</v>
      </c>
      <c r="G79" s="23" t="s">
        <v>150</v>
      </c>
      <c r="H79" s="23" t="s">
        <v>61</v>
      </c>
      <c r="I79" s="118">
        <f>I80</f>
        <v>350</v>
      </c>
    </row>
    <row r="80" spans="1:10" ht="39" x14ac:dyDescent="0.25">
      <c r="A80" s="27" t="s">
        <v>213</v>
      </c>
      <c r="B80" s="23" t="s">
        <v>66</v>
      </c>
      <c r="C80" s="23" t="s">
        <v>161</v>
      </c>
      <c r="D80" s="23" t="s">
        <v>261</v>
      </c>
      <c r="E80" s="23" t="s">
        <v>63</v>
      </c>
      <c r="F80" s="23" t="s">
        <v>62</v>
      </c>
      <c r="G80" s="23" t="s">
        <v>150</v>
      </c>
      <c r="H80" s="23" t="s">
        <v>61</v>
      </c>
      <c r="I80" s="118">
        <f t="shared" ref="I80" si="6">I81</f>
        <v>350</v>
      </c>
    </row>
    <row r="81" spans="1:9" ht="39" x14ac:dyDescent="0.25">
      <c r="A81" s="27" t="s">
        <v>215</v>
      </c>
      <c r="B81" s="23" t="s">
        <v>66</v>
      </c>
      <c r="C81" s="23" t="s">
        <v>161</v>
      </c>
      <c r="D81" s="23" t="s">
        <v>261</v>
      </c>
      <c r="E81" s="23" t="s">
        <v>63</v>
      </c>
      <c r="F81" s="23" t="s">
        <v>62</v>
      </c>
      <c r="G81" s="23" t="s">
        <v>214</v>
      </c>
      <c r="H81" s="23" t="s">
        <v>61</v>
      </c>
      <c r="I81" s="118">
        <f>I82</f>
        <v>350</v>
      </c>
    </row>
    <row r="82" spans="1:9" ht="25.5" x14ac:dyDescent="0.25">
      <c r="A82" s="49" t="s">
        <v>185</v>
      </c>
      <c r="B82" s="23" t="s">
        <v>66</v>
      </c>
      <c r="C82" s="23" t="s">
        <v>161</v>
      </c>
      <c r="D82" s="23" t="s">
        <v>261</v>
      </c>
      <c r="E82" s="23" t="s">
        <v>63</v>
      </c>
      <c r="F82" s="23" t="s">
        <v>62</v>
      </c>
      <c r="G82" s="23" t="s">
        <v>214</v>
      </c>
      <c r="H82" s="23" t="s">
        <v>72</v>
      </c>
      <c r="I82" s="118">
        <f>I83</f>
        <v>350</v>
      </c>
    </row>
    <row r="83" spans="1:9" ht="26.25" x14ac:dyDescent="0.25">
      <c r="A83" s="27" t="s">
        <v>129</v>
      </c>
      <c r="B83" s="23" t="s">
        <v>66</v>
      </c>
      <c r="C83" s="23" t="s">
        <v>161</v>
      </c>
      <c r="D83" s="23" t="s">
        <v>261</v>
      </c>
      <c r="E83" s="23" t="s">
        <v>63</v>
      </c>
      <c r="F83" s="23" t="s">
        <v>62</v>
      </c>
      <c r="G83" s="23" t="s">
        <v>214</v>
      </c>
      <c r="H83" s="23" t="s">
        <v>73</v>
      </c>
      <c r="I83" s="118">
        <v>350</v>
      </c>
    </row>
    <row r="84" spans="1:9" ht="26.25" x14ac:dyDescent="0.25">
      <c r="A84" s="28" t="s">
        <v>263</v>
      </c>
      <c r="B84" s="25" t="s">
        <v>66</v>
      </c>
      <c r="C84" s="25" t="s">
        <v>80</v>
      </c>
      <c r="D84" s="25" t="s">
        <v>60</v>
      </c>
      <c r="E84" s="25" t="s">
        <v>63</v>
      </c>
      <c r="F84" s="25" t="s">
        <v>60</v>
      </c>
      <c r="G84" s="25" t="s">
        <v>150</v>
      </c>
      <c r="H84" s="25" t="s">
        <v>61</v>
      </c>
      <c r="I84" s="117">
        <f>I85</f>
        <v>30.5</v>
      </c>
    </row>
    <row r="85" spans="1:9" ht="39" x14ac:dyDescent="0.25">
      <c r="A85" s="27" t="s">
        <v>258</v>
      </c>
      <c r="B85" s="23" t="s">
        <v>66</v>
      </c>
      <c r="C85" s="23" t="s">
        <v>80</v>
      </c>
      <c r="D85" s="23" t="s">
        <v>259</v>
      </c>
      <c r="E85" s="23" t="s">
        <v>63</v>
      </c>
      <c r="F85" s="23" t="s">
        <v>60</v>
      </c>
      <c r="G85" s="23" t="s">
        <v>150</v>
      </c>
      <c r="H85" s="23" t="s">
        <v>61</v>
      </c>
      <c r="I85" s="118">
        <f>I86</f>
        <v>30.5</v>
      </c>
    </row>
    <row r="86" spans="1:9" x14ac:dyDescent="0.25">
      <c r="A86" s="27" t="s">
        <v>162</v>
      </c>
      <c r="B86" s="23" t="s">
        <v>66</v>
      </c>
      <c r="C86" s="23" t="s">
        <v>80</v>
      </c>
      <c r="D86" s="23" t="s">
        <v>259</v>
      </c>
      <c r="E86" s="23" t="s">
        <v>65</v>
      </c>
      <c r="F86" s="23" t="s">
        <v>60</v>
      </c>
      <c r="G86" s="23" t="s">
        <v>150</v>
      </c>
      <c r="H86" s="23" t="s">
        <v>61</v>
      </c>
      <c r="I86" s="118">
        <f>I87</f>
        <v>30.5</v>
      </c>
    </row>
    <row r="87" spans="1:9" ht="26.25" x14ac:dyDescent="0.25">
      <c r="A87" s="27" t="s">
        <v>163</v>
      </c>
      <c r="B87" s="23" t="s">
        <v>66</v>
      </c>
      <c r="C87" s="23" t="s">
        <v>80</v>
      </c>
      <c r="D87" s="23" t="s">
        <v>259</v>
      </c>
      <c r="E87" s="23" t="s">
        <v>65</v>
      </c>
      <c r="F87" s="23" t="s">
        <v>62</v>
      </c>
      <c r="G87" s="23" t="s">
        <v>150</v>
      </c>
      <c r="H87" s="23" t="s">
        <v>61</v>
      </c>
      <c r="I87" s="118">
        <f>I88+I91</f>
        <v>30.5</v>
      </c>
    </row>
    <row r="88" spans="1:9" x14ac:dyDescent="0.25">
      <c r="A88" s="30" t="s">
        <v>319</v>
      </c>
      <c r="B88" s="23" t="s">
        <v>66</v>
      </c>
      <c r="C88" s="23" t="s">
        <v>80</v>
      </c>
      <c r="D88" s="23" t="s">
        <v>259</v>
      </c>
      <c r="E88" s="23" t="s">
        <v>65</v>
      </c>
      <c r="F88" s="23" t="s">
        <v>62</v>
      </c>
      <c r="G88" s="23" t="s">
        <v>164</v>
      </c>
      <c r="H88" s="23" t="s">
        <v>61</v>
      </c>
      <c r="I88" s="118">
        <f>I89</f>
        <v>25.3</v>
      </c>
    </row>
    <row r="89" spans="1:9" ht="63.75" x14ac:dyDescent="0.25">
      <c r="A89" s="49" t="s">
        <v>184</v>
      </c>
      <c r="B89" s="23" t="s">
        <v>66</v>
      </c>
      <c r="C89" s="23" t="s">
        <v>80</v>
      </c>
      <c r="D89" s="23" t="s">
        <v>259</v>
      </c>
      <c r="E89" s="23" t="s">
        <v>65</v>
      </c>
      <c r="F89" s="23" t="s">
        <v>62</v>
      </c>
      <c r="G89" s="23" t="s">
        <v>164</v>
      </c>
      <c r="H89" s="23" t="s">
        <v>137</v>
      </c>
      <c r="I89" s="118">
        <f>I90</f>
        <v>25.3</v>
      </c>
    </row>
    <row r="90" spans="1:9" x14ac:dyDescent="0.25">
      <c r="A90" s="78" t="s">
        <v>38</v>
      </c>
      <c r="B90" s="23" t="s">
        <v>66</v>
      </c>
      <c r="C90" s="23" t="s">
        <v>80</v>
      </c>
      <c r="D90" s="23" t="s">
        <v>259</v>
      </c>
      <c r="E90" s="23" t="s">
        <v>65</v>
      </c>
      <c r="F90" s="23" t="s">
        <v>62</v>
      </c>
      <c r="G90" s="23" t="s">
        <v>164</v>
      </c>
      <c r="H90" s="23" t="s">
        <v>138</v>
      </c>
      <c r="I90" s="118">
        <v>25.3</v>
      </c>
    </row>
    <row r="91" spans="1:9" ht="26.25" x14ac:dyDescent="0.25">
      <c r="A91" s="85" t="s">
        <v>320</v>
      </c>
      <c r="B91" s="23" t="s">
        <v>66</v>
      </c>
      <c r="C91" s="23" t="s">
        <v>80</v>
      </c>
      <c r="D91" s="23" t="s">
        <v>259</v>
      </c>
      <c r="E91" s="23" t="s">
        <v>65</v>
      </c>
      <c r="F91" s="23" t="s">
        <v>62</v>
      </c>
      <c r="G91" s="23" t="s">
        <v>210</v>
      </c>
      <c r="H91" s="23" t="s">
        <v>61</v>
      </c>
      <c r="I91" s="118">
        <f>I92</f>
        <v>5.2</v>
      </c>
    </row>
    <row r="92" spans="1:9" ht="63.75" x14ac:dyDescent="0.25">
      <c r="A92" s="49" t="s">
        <v>184</v>
      </c>
      <c r="B92" s="23" t="s">
        <v>66</v>
      </c>
      <c r="C92" s="23" t="s">
        <v>80</v>
      </c>
      <c r="D92" s="23" t="s">
        <v>259</v>
      </c>
      <c r="E92" s="23" t="s">
        <v>65</v>
      </c>
      <c r="F92" s="23" t="s">
        <v>62</v>
      </c>
      <c r="G92" s="23" t="s">
        <v>210</v>
      </c>
      <c r="H92" s="23" t="s">
        <v>137</v>
      </c>
      <c r="I92" s="118">
        <f>I93</f>
        <v>5.2</v>
      </c>
    </row>
    <row r="93" spans="1:9" x14ac:dyDescent="0.25">
      <c r="A93" s="78" t="s">
        <v>38</v>
      </c>
      <c r="B93" s="23" t="s">
        <v>66</v>
      </c>
      <c r="C93" s="23" t="s">
        <v>80</v>
      </c>
      <c r="D93" s="23" t="s">
        <v>259</v>
      </c>
      <c r="E93" s="23" t="s">
        <v>65</v>
      </c>
      <c r="F93" s="23" t="s">
        <v>62</v>
      </c>
      <c r="G93" s="23" t="s">
        <v>210</v>
      </c>
      <c r="H93" s="23" t="s">
        <v>138</v>
      </c>
      <c r="I93" s="118">
        <v>5.2</v>
      </c>
    </row>
    <row r="94" spans="1:9" x14ac:dyDescent="0.25">
      <c r="A94" s="45" t="s">
        <v>43</v>
      </c>
      <c r="B94" s="46" t="s">
        <v>64</v>
      </c>
      <c r="C94" s="46" t="s">
        <v>60</v>
      </c>
      <c r="D94" s="46" t="s">
        <v>60</v>
      </c>
      <c r="E94" s="46" t="s">
        <v>63</v>
      </c>
      <c r="F94" s="46" t="s">
        <v>60</v>
      </c>
      <c r="G94" s="46" t="s">
        <v>150</v>
      </c>
      <c r="H94" s="46" t="s">
        <v>61</v>
      </c>
      <c r="I94" s="116">
        <f>I95+I111+I121+I127</f>
        <v>15535.399999999998</v>
      </c>
    </row>
    <row r="95" spans="1:9" x14ac:dyDescent="0.25">
      <c r="A95" s="38" t="s">
        <v>44</v>
      </c>
      <c r="B95" s="25" t="s">
        <v>64</v>
      </c>
      <c r="C95" s="25" t="s">
        <v>59</v>
      </c>
      <c r="D95" s="25" t="s">
        <v>60</v>
      </c>
      <c r="E95" s="25" t="s">
        <v>63</v>
      </c>
      <c r="F95" s="25" t="s">
        <v>60</v>
      </c>
      <c r="G95" s="25" t="s">
        <v>150</v>
      </c>
      <c r="H95" s="25" t="s">
        <v>61</v>
      </c>
      <c r="I95" s="117">
        <f>I96</f>
        <v>2477.1999999999998</v>
      </c>
    </row>
    <row r="96" spans="1:9" ht="26.25" x14ac:dyDescent="0.25">
      <c r="A96" s="30" t="s">
        <v>265</v>
      </c>
      <c r="B96" s="23" t="s">
        <v>64</v>
      </c>
      <c r="C96" s="23" t="s">
        <v>59</v>
      </c>
      <c r="D96" s="23" t="s">
        <v>264</v>
      </c>
      <c r="E96" s="23" t="s">
        <v>63</v>
      </c>
      <c r="F96" s="23" t="s">
        <v>60</v>
      </c>
      <c r="G96" s="23" t="s">
        <v>150</v>
      </c>
      <c r="H96" s="23" t="s">
        <v>61</v>
      </c>
      <c r="I96" s="118">
        <f>I97+I104</f>
        <v>2477.1999999999998</v>
      </c>
    </row>
    <row r="97" spans="1:9" ht="39" x14ac:dyDescent="0.25">
      <c r="A97" s="30" t="s">
        <v>173</v>
      </c>
      <c r="B97" s="23" t="s">
        <v>64</v>
      </c>
      <c r="C97" s="23" t="s">
        <v>59</v>
      </c>
      <c r="D97" s="23" t="s">
        <v>264</v>
      </c>
      <c r="E97" s="23" t="s">
        <v>63</v>
      </c>
      <c r="F97" s="23" t="s">
        <v>59</v>
      </c>
      <c r="G97" s="23" t="s">
        <v>150</v>
      </c>
      <c r="H97" s="23" t="s">
        <v>61</v>
      </c>
      <c r="I97" s="118">
        <f>I101+I98</f>
        <v>1904.4</v>
      </c>
    </row>
    <row r="98" spans="1:9" ht="26.25" x14ac:dyDescent="0.25">
      <c r="A98" s="30" t="s">
        <v>321</v>
      </c>
      <c r="B98" s="23" t="s">
        <v>64</v>
      </c>
      <c r="C98" s="23" t="s">
        <v>59</v>
      </c>
      <c r="D98" s="23" t="s">
        <v>264</v>
      </c>
      <c r="E98" s="23" t="s">
        <v>63</v>
      </c>
      <c r="F98" s="23" t="s">
        <v>59</v>
      </c>
      <c r="G98" s="97" t="s">
        <v>190</v>
      </c>
      <c r="H98" s="23" t="s">
        <v>61</v>
      </c>
      <c r="I98" s="118">
        <f>I99</f>
        <v>900</v>
      </c>
    </row>
    <row r="99" spans="1:9" ht="63.75" x14ac:dyDescent="0.25">
      <c r="A99" s="49" t="s">
        <v>184</v>
      </c>
      <c r="B99" s="23" t="s">
        <v>64</v>
      </c>
      <c r="C99" s="23" t="s">
        <v>59</v>
      </c>
      <c r="D99" s="23" t="s">
        <v>264</v>
      </c>
      <c r="E99" s="23" t="s">
        <v>63</v>
      </c>
      <c r="F99" s="23" t="s">
        <v>59</v>
      </c>
      <c r="G99" s="97" t="s">
        <v>190</v>
      </c>
      <c r="H99" s="23" t="s">
        <v>137</v>
      </c>
      <c r="I99" s="118">
        <f>I100</f>
        <v>900</v>
      </c>
    </row>
    <row r="100" spans="1:9" x14ac:dyDescent="0.25">
      <c r="A100" s="27" t="s">
        <v>38</v>
      </c>
      <c r="B100" s="23" t="s">
        <v>64</v>
      </c>
      <c r="C100" s="23" t="s">
        <v>59</v>
      </c>
      <c r="D100" s="23" t="s">
        <v>264</v>
      </c>
      <c r="E100" s="23" t="s">
        <v>63</v>
      </c>
      <c r="F100" s="23" t="s">
        <v>59</v>
      </c>
      <c r="G100" s="97" t="s">
        <v>190</v>
      </c>
      <c r="H100" s="23" t="s">
        <v>138</v>
      </c>
      <c r="I100" s="118">
        <v>900</v>
      </c>
    </row>
    <row r="101" spans="1:9" ht="26.25" x14ac:dyDescent="0.25">
      <c r="A101" s="78" t="s">
        <v>266</v>
      </c>
      <c r="B101" s="23" t="s">
        <v>64</v>
      </c>
      <c r="C101" s="23" t="s">
        <v>59</v>
      </c>
      <c r="D101" s="23" t="s">
        <v>264</v>
      </c>
      <c r="E101" s="23" t="s">
        <v>63</v>
      </c>
      <c r="F101" s="23" t="s">
        <v>59</v>
      </c>
      <c r="G101" s="23" t="s">
        <v>216</v>
      </c>
      <c r="H101" s="23" t="s">
        <v>61</v>
      </c>
      <c r="I101" s="118">
        <f>I102</f>
        <v>1004.4</v>
      </c>
    </row>
    <row r="102" spans="1:9" ht="63.75" x14ac:dyDescent="0.25">
      <c r="A102" s="49" t="s">
        <v>184</v>
      </c>
      <c r="B102" s="23" t="s">
        <v>64</v>
      </c>
      <c r="C102" s="23" t="s">
        <v>59</v>
      </c>
      <c r="D102" s="23" t="s">
        <v>264</v>
      </c>
      <c r="E102" s="23" t="s">
        <v>63</v>
      </c>
      <c r="F102" s="23" t="s">
        <v>59</v>
      </c>
      <c r="G102" s="23" t="s">
        <v>216</v>
      </c>
      <c r="H102" s="23" t="s">
        <v>137</v>
      </c>
      <c r="I102" s="118">
        <f>I103</f>
        <v>1004.4</v>
      </c>
    </row>
    <row r="103" spans="1:9" x14ac:dyDescent="0.25">
      <c r="A103" s="27" t="s">
        <v>38</v>
      </c>
      <c r="B103" s="23" t="s">
        <v>64</v>
      </c>
      <c r="C103" s="23" t="s">
        <v>59</v>
      </c>
      <c r="D103" s="23" t="s">
        <v>264</v>
      </c>
      <c r="E103" s="23" t="s">
        <v>63</v>
      </c>
      <c r="F103" s="23" t="s">
        <v>59</v>
      </c>
      <c r="G103" s="23" t="s">
        <v>216</v>
      </c>
      <c r="H103" s="23" t="s">
        <v>138</v>
      </c>
      <c r="I103" s="118">
        <v>1004.4</v>
      </c>
    </row>
    <row r="104" spans="1:9" x14ac:dyDescent="0.25">
      <c r="A104" s="85" t="s">
        <v>267</v>
      </c>
      <c r="B104" s="97" t="s">
        <v>64</v>
      </c>
      <c r="C104" s="97" t="s">
        <v>59</v>
      </c>
      <c r="D104" s="97" t="s">
        <v>264</v>
      </c>
      <c r="E104" s="97" t="s">
        <v>63</v>
      </c>
      <c r="F104" s="97" t="s">
        <v>62</v>
      </c>
      <c r="G104" s="97" t="s">
        <v>150</v>
      </c>
      <c r="H104" s="97" t="s">
        <v>61</v>
      </c>
      <c r="I104" s="118">
        <f>I105+I108</f>
        <v>572.79999999999995</v>
      </c>
    </row>
    <row r="105" spans="1:9" ht="39" x14ac:dyDescent="0.25">
      <c r="A105" s="78" t="s">
        <v>220</v>
      </c>
      <c r="B105" s="97" t="s">
        <v>64</v>
      </c>
      <c r="C105" s="97" t="s">
        <v>59</v>
      </c>
      <c r="D105" s="97" t="s">
        <v>264</v>
      </c>
      <c r="E105" s="97" t="s">
        <v>63</v>
      </c>
      <c r="F105" s="97" t="s">
        <v>62</v>
      </c>
      <c r="G105" s="97" t="s">
        <v>160</v>
      </c>
      <c r="H105" s="97" t="s">
        <v>61</v>
      </c>
      <c r="I105" s="118">
        <f>I106</f>
        <v>477.8</v>
      </c>
    </row>
    <row r="106" spans="1:9" ht="63.75" x14ac:dyDescent="0.25">
      <c r="A106" s="49" t="s">
        <v>184</v>
      </c>
      <c r="B106" s="97" t="s">
        <v>64</v>
      </c>
      <c r="C106" s="97" t="s">
        <v>59</v>
      </c>
      <c r="D106" s="97" t="s">
        <v>264</v>
      </c>
      <c r="E106" s="97" t="s">
        <v>63</v>
      </c>
      <c r="F106" s="97" t="s">
        <v>62</v>
      </c>
      <c r="G106" s="97" t="s">
        <v>160</v>
      </c>
      <c r="H106" s="97" t="s">
        <v>137</v>
      </c>
      <c r="I106" s="118">
        <f>I107</f>
        <v>477.8</v>
      </c>
    </row>
    <row r="107" spans="1:9" x14ac:dyDescent="0.25">
      <c r="A107" s="78" t="s">
        <v>38</v>
      </c>
      <c r="B107" s="97" t="s">
        <v>64</v>
      </c>
      <c r="C107" s="97" t="s">
        <v>59</v>
      </c>
      <c r="D107" s="97" t="s">
        <v>264</v>
      </c>
      <c r="E107" s="97" t="s">
        <v>63</v>
      </c>
      <c r="F107" s="97" t="s">
        <v>62</v>
      </c>
      <c r="G107" s="97" t="s">
        <v>160</v>
      </c>
      <c r="H107" s="97" t="s">
        <v>138</v>
      </c>
      <c r="I107" s="118">
        <v>477.8</v>
      </c>
    </row>
    <row r="108" spans="1:9" ht="26.25" x14ac:dyDescent="0.25">
      <c r="A108" s="78" t="s">
        <v>321</v>
      </c>
      <c r="B108" s="97" t="s">
        <v>64</v>
      </c>
      <c r="C108" s="97" t="s">
        <v>59</v>
      </c>
      <c r="D108" s="97" t="s">
        <v>264</v>
      </c>
      <c r="E108" s="97" t="s">
        <v>63</v>
      </c>
      <c r="F108" s="97" t="s">
        <v>62</v>
      </c>
      <c r="G108" s="97" t="s">
        <v>190</v>
      </c>
      <c r="H108" s="97" t="s">
        <v>61</v>
      </c>
      <c r="I108" s="118">
        <f>I109</f>
        <v>95</v>
      </c>
    </row>
    <row r="109" spans="1:9" ht="64.5" x14ac:dyDescent="0.25">
      <c r="A109" s="78" t="s">
        <v>184</v>
      </c>
      <c r="B109" s="97" t="s">
        <v>64</v>
      </c>
      <c r="C109" s="97" t="s">
        <v>59</v>
      </c>
      <c r="D109" s="97" t="s">
        <v>264</v>
      </c>
      <c r="E109" s="97" t="s">
        <v>63</v>
      </c>
      <c r="F109" s="97" t="s">
        <v>62</v>
      </c>
      <c r="G109" s="97" t="s">
        <v>190</v>
      </c>
      <c r="H109" s="97" t="s">
        <v>137</v>
      </c>
      <c r="I109" s="118">
        <f>I110</f>
        <v>95</v>
      </c>
    </row>
    <row r="110" spans="1:9" x14ac:dyDescent="0.25">
      <c r="A110" s="78" t="s">
        <v>38</v>
      </c>
      <c r="B110" s="97" t="s">
        <v>64</v>
      </c>
      <c r="C110" s="97" t="s">
        <v>59</v>
      </c>
      <c r="D110" s="97" t="s">
        <v>264</v>
      </c>
      <c r="E110" s="97" t="s">
        <v>63</v>
      </c>
      <c r="F110" s="97" t="s">
        <v>62</v>
      </c>
      <c r="G110" s="97" t="s">
        <v>190</v>
      </c>
      <c r="H110" s="97" t="s">
        <v>138</v>
      </c>
      <c r="I110" s="118">
        <v>95</v>
      </c>
    </row>
    <row r="111" spans="1:9" x14ac:dyDescent="0.25">
      <c r="A111" s="28" t="s">
        <v>234</v>
      </c>
      <c r="B111" s="25" t="s">
        <v>64</v>
      </c>
      <c r="C111" s="25" t="s">
        <v>67</v>
      </c>
      <c r="D111" s="25" t="s">
        <v>60</v>
      </c>
      <c r="E111" s="25" t="s">
        <v>63</v>
      </c>
      <c r="F111" s="25" t="s">
        <v>60</v>
      </c>
      <c r="G111" s="25" t="s">
        <v>150</v>
      </c>
      <c r="H111" s="25" t="s">
        <v>61</v>
      </c>
      <c r="I111" s="117">
        <f>I112</f>
        <v>9269.1999999999989</v>
      </c>
    </row>
    <row r="112" spans="1:9" ht="26.25" x14ac:dyDescent="0.25">
      <c r="A112" s="27" t="s">
        <v>268</v>
      </c>
      <c r="B112" s="79" t="s">
        <v>64</v>
      </c>
      <c r="C112" s="79" t="s">
        <v>67</v>
      </c>
      <c r="D112" s="79" t="s">
        <v>269</v>
      </c>
      <c r="E112" s="79" t="s">
        <v>63</v>
      </c>
      <c r="F112" s="79" t="s">
        <v>60</v>
      </c>
      <c r="G112" s="79" t="s">
        <v>150</v>
      </c>
      <c r="H112" s="23" t="s">
        <v>61</v>
      </c>
      <c r="I112" s="118">
        <f>I117+I113</f>
        <v>9269.1999999999989</v>
      </c>
    </row>
    <row r="113" spans="1:10" ht="39" x14ac:dyDescent="0.25">
      <c r="A113" s="27" t="s">
        <v>310</v>
      </c>
      <c r="B113" s="79" t="s">
        <v>64</v>
      </c>
      <c r="C113" s="79" t="s">
        <v>67</v>
      </c>
      <c r="D113" s="79" t="s">
        <v>269</v>
      </c>
      <c r="E113" s="79" t="s">
        <v>63</v>
      </c>
      <c r="F113" s="79" t="s">
        <v>59</v>
      </c>
      <c r="G113" s="79" t="s">
        <v>150</v>
      </c>
      <c r="H113" s="23" t="s">
        <v>61</v>
      </c>
      <c r="I113" s="118">
        <f>I114</f>
        <v>139.4</v>
      </c>
    </row>
    <row r="114" spans="1:10" ht="39" x14ac:dyDescent="0.25">
      <c r="A114" s="27" t="s">
        <v>365</v>
      </c>
      <c r="B114" s="97" t="s">
        <v>64</v>
      </c>
      <c r="C114" s="97" t="s">
        <v>67</v>
      </c>
      <c r="D114" s="79" t="s">
        <v>269</v>
      </c>
      <c r="E114" s="79" t="s">
        <v>63</v>
      </c>
      <c r="F114" s="79" t="s">
        <v>59</v>
      </c>
      <c r="G114" s="79" t="s">
        <v>366</v>
      </c>
      <c r="H114" s="41" t="s">
        <v>61</v>
      </c>
      <c r="I114" s="120">
        <f>I115</f>
        <v>139.4</v>
      </c>
      <c r="J114" s="137"/>
    </row>
    <row r="115" spans="1:10" ht="26.25" x14ac:dyDescent="0.25">
      <c r="A115" s="27" t="s">
        <v>185</v>
      </c>
      <c r="B115" s="97" t="s">
        <v>64</v>
      </c>
      <c r="C115" s="97" t="s">
        <v>67</v>
      </c>
      <c r="D115" s="79" t="s">
        <v>269</v>
      </c>
      <c r="E115" s="79" t="s">
        <v>63</v>
      </c>
      <c r="F115" s="79" t="s">
        <v>59</v>
      </c>
      <c r="G115" s="79" t="s">
        <v>366</v>
      </c>
      <c r="H115" s="41" t="s">
        <v>72</v>
      </c>
      <c r="I115" s="120">
        <f>I116</f>
        <v>139.4</v>
      </c>
    </row>
    <row r="116" spans="1:10" ht="26.25" x14ac:dyDescent="0.25">
      <c r="A116" s="27" t="s">
        <v>129</v>
      </c>
      <c r="B116" s="97" t="s">
        <v>64</v>
      </c>
      <c r="C116" s="97" t="s">
        <v>67</v>
      </c>
      <c r="D116" s="79" t="s">
        <v>269</v>
      </c>
      <c r="E116" s="79" t="s">
        <v>63</v>
      </c>
      <c r="F116" s="79" t="s">
        <v>59</v>
      </c>
      <c r="G116" s="79" t="s">
        <v>366</v>
      </c>
      <c r="H116" s="41" t="s">
        <v>73</v>
      </c>
      <c r="I116" s="120">
        <v>139.4</v>
      </c>
    </row>
    <row r="117" spans="1:10" ht="26.25" x14ac:dyDescent="0.25">
      <c r="A117" s="27" t="s">
        <v>174</v>
      </c>
      <c r="B117" s="79" t="s">
        <v>64</v>
      </c>
      <c r="C117" s="79" t="s">
        <v>67</v>
      </c>
      <c r="D117" s="79" t="s">
        <v>269</v>
      </c>
      <c r="E117" s="79" t="s">
        <v>63</v>
      </c>
      <c r="F117" s="79" t="s">
        <v>62</v>
      </c>
      <c r="G117" s="79" t="s">
        <v>150</v>
      </c>
      <c r="H117" s="41" t="s">
        <v>61</v>
      </c>
      <c r="I117" s="120">
        <f>I118</f>
        <v>9129.7999999999993</v>
      </c>
    </row>
    <row r="118" spans="1:10" ht="39" x14ac:dyDescent="0.25">
      <c r="A118" s="78" t="s">
        <v>220</v>
      </c>
      <c r="B118" s="79" t="s">
        <v>64</v>
      </c>
      <c r="C118" s="79" t="s">
        <v>67</v>
      </c>
      <c r="D118" s="79" t="s">
        <v>269</v>
      </c>
      <c r="E118" s="79" t="s">
        <v>63</v>
      </c>
      <c r="F118" s="79" t="s">
        <v>62</v>
      </c>
      <c r="G118" s="79" t="s">
        <v>160</v>
      </c>
      <c r="H118" s="41" t="s">
        <v>61</v>
      </c>
      <c r="I118" s="120">
        <f t="shared" ref="I118" si="7">I119</f>
        <v>9129.7999999999993</v>
      </c>
    </row>
    <row r="119" spans="1:10" ht="25.5" x14ac:dyDescent="0.25">
      <c r="A119" s="49" t="s">
        <v>185</v>
      </c>
      <c r="B119" s="41" t="s">
        <v>64</v>
      </c>
      <c r="C119" s="41" t="s">
        <v>67</v>
      </c>
      <c r="D119" s="79" t="s">
        <v>269</v>
      </c>
      <c r="E119" s="41" t="s">
        <v>63</v>
      </c>
      <c r="F119" s="41" t="s">
        <v>62</v>
      </c>
      <c r="G119" s="41" t="s">
        <v>160</v>
      </c>
      <c r="H119" s="41" t="s">
        <v>72</v>
      </c>
      <c r="I119" s="120">
        <f>I120</f>
        <v>9129.7999999999993</v>
      </c>
    </row>
    <row r="120" spans="1:10" ht="26.25" x14ac:dyDescent="0.25">
      <c r="A120" s="27" t="s">
        <v>129</v>
      </c>
      <c r="B120" s="23" t="s">
        <v>64</v>
      </c>
      <c r="C120" s="23" t="s">
        <v>67</v>
      </c>
      <c r="D120" s="79" t="s">
        <v>269</v>
      </c>
      <c r="E120" s="41" t="s">
        <v>63</v>
      </c>
      <c r="F120" s="41" t="s">
        <v>62</v>
      </c>
      <c r="G120" s="41" t="s">
        <v>160</v>
      </c>
      <c r="H120" s="41" t="s">
        <v>73</v>
      </c>
      <c r="I120" s="120">
        <v>9129.7999999999993</v>
      </c>
    </row>
    <row r="121" spans="1:10" x14ac:dyDescent="0.25">
      <c r="A121" s="31" t="s">
        <v>45</v>
      </c>
      <c r="B121" s="25" t="s">
        <v>64</v>
      </c>
      <c r="C121" s="25" t="s">
        <v>161</v>
      </c>
      <c r="D121" s="25" t="s">
        <v>60</v>
      </c>
      <c r="E121" s="25" t="s">
        <v>63</v>
      </c>
      <c r="F121" s="25" t="s">
        <v>60</v>
      </c>
      <c r="G121" s="25" t="s">
        <v>150</v>
      </c>
      <c r="H121" s="25" t="s">
        <v>61</v>
      </c>
      <c r="I121" s="117">
        <f>I122</f>
        <v>166.8</v>
      </c>
    </row>
    <row r="122" spans="1:10" ht="39" x14ac:dyDescent="0.25">
      <c r="A122" s="102" t="s">
        <v>249</v>
      </c>
      <c r="B122" s="97" t="s">
        <v>64</v>
      </c>
      <c r="C122" s="97" t="s">
        <v>161</v>
      </c>
      <c r="D122" s="97" t="s">
        <v>250</v>
      </c>
      <c r="E122" s="97" t="s">
        <v>63</v>
      </c>
      <c r="F122" s="97" t="s">
        <v>60</v>
      </c>
      <c r="G122" s="97" t="s">
        <v>150</v>
      </c>
      <c r="H122" s="23" t="s">
        <v>61</v>
      </c>
      <c r="I122" s="118">
        <f>I123</f>
        <v>166.8</v>
      </c>
    </row>
    <row r="123" spans="1:10" ht="51.75" x14ac:dyDescent="0.25">
      <c r="A123" s="78" t="s">
        <v>211</v>
      </c>
      <c r="B123" s="97" t="s">
        <v>64</v>
      </c>
      <c r="C123" s="97" t="s">
        <v>161</v>
      </c>
      <c r="D123" s="97" t="s">
        <v>250</v>
      </c>
      <c r="E123" s="97" t="s">
        <v>63</v>
      </c>
      <c r="F123" s="97" t="s">
        <v>62</v>
      </c>
      <c r="G123" s="97" t="s">
        <v>150</v>
      </c>
      <c r="H123" s="23" t="s">
        <v>61</v>
      </c>
      <c r="I123" s="118">
        <f t="shared" ref="I123:I124" si="8">I124</f>
        <v>166.8</v>
      </c>
    </row>
    <row r="124" spans="1:10" x14ac:dyDescent="0.25">
      <c r="A124" s="32" t="s">
        <v>46</v>
      </c>
      <c r="B124" s="97" t="s">
        <v>64</v>
      </c>
      <c r="C124" s="97" t="s">
        <v>161</v>
      </c>
      <c r="D124" s="97" t="s">
        <v>250</v>
      </c>
      <c r="E124" s="97" t="s">
        <v>63</v>
      </c>
      <c r="F124" s="97" t="s">
        <v>62</v>
      </c>
      <c r="G124" s="97" t="s">
        <v>175</v>
      </c>
      <c r="H124" s="23" t="s">
        <v>61</v>
      </c>
      <c r="I124" s="118">
        <f t="shared" si="8"/>
        <v>166.8</v>
      </c>
    </row>
    <row r="125" spans="1:10" ht="25.5" x14ac:dyDescent="0.25">
      <c r="A125" s="49" t="s">
        <v>185</v>
      </c>
      <c r="B125" s="97" t="s">
        <v>64</v>
      </c>
      <c r="C125" s="97" t="s">
        <v>161</v>
      </c>
      <c r="D125" s="97" t="s">
        <v>250</v>
      </c>
      <c r="E125" s="97" t="s">
        <v>63</v>
      </c>
      <c r="F125" s="97" t="s">
        <v>62</v>
      </c>
      <c r="G125" s="23" t="s">
        <v>175</v>
      </c>
      <c r="H125" s="23" t="s">
        <v>72</v>
      </c>
      <c r="I125" s="118">
        <f>I126</f>
        <v>166.8</v>
      </c>
    </row>
    <row r="126" spans="1:10" ht="25.5" x14ac:dyDescent="0.25">
      <c r="A126" s="32" t="s">
        <v>129</v>
      </c>
      <c r="B126" s="97" t="s">
        <v>64</v>
      </c>
      <c r="C126" s="97" t="s">
        <v>161</v>
      </c>
      <c r="D126" s="97" t="s">
        <v>250</v>
      </c>
      <c r="E126" s="97" t="s">
        <v>63</v>
      </c>
      <c r="F126" s="97" t="s">
        <v>62</v>
      </c>
      <c r="G126" s="23" t="s">
        <v>175</v>
      </c>
      <c r="H126" s="23" t="s">
        <v>73</v>
      </c>
      <c r="I126" s="118">
        <v>166.8</v>
      </c>
    </row>
    <row r="127" spans="1:10" x14ac:dyDescent="0.25">
      <c r="A127" s="96" t="s">
        <v>218</v>
      </c>
      <c r="B127" s="25" t="s">
        <v>64</v>
      </c>
      <c r="C127" s="25" t="s">
        <v>217</v>
      </c>
      <c r="D127" s="25" t="s">
        <v>60</v>
      </c>
      <c r="E127" s="25" t="s">
        <v>63</v>
      </c>
      <c r="F127" s="25" t="s">
        <v>60</v>
      </c>
      <c r="G127" s="25" t="s">
        <v>150</v>
      </c>
      <c r="H127" s="25" t="s">
        <v>61</v>
      </c>
      <c r="I127" s="117">
        <f>I128+I136</f>
        <v>3622.2000000000003</v>
      </c>
    </row>
    <row r="128" spans="1:10" ht="51.75" x14ac:dyDescent="0.25">
      <c r="A128" s="78" t="s">
        <v>256</v>
      </c>
      <c r="B128" s="23" t="s">
        <v>64</v>
      </c>
      <c r="C128" s="23" t="s">
        <v>217</v>
      </c>
      <c r="D128" s="23" t="s">
        <v>255</v>
      </c>
      <c r="E128" s="23" t="s">
        <v>63</v>
      </c>
      <c r="F128" s="23" t="s">
        <v>60</v>
      </c>
      <c r="G128" s="23" t="s">
        <v>150</v>
      </c>
      <c r="H128" s="23" t="s">
        <v>61</v>
      </c>
      <c r="I128" s="118">
        <f>I129</f>
        <v>90.9</v>
      </c>
    </row>
    <row r="129" spans="1:9" ht="26.25" x14ac:dyDescent="0.25">
      <c r="A129" s="78" t="s">
        <v>257</v>
      </c>
      <c r="B129" s="23" t="s">
        <v>64</v>
      </c>
      <c r="C129" s="23" t="s">
        <v>217</v>
      </c>
      <c r="D129" s="23" t="s">
        <v>255</v>
      </c>
      <c r="E129" s="23" t="s">
        <v>63</v>
      </c>
      <c r="F129" s="23" t="s">
        <v>62</v>
      </c>
      <c r="G129" s="23" t="s">
        <v>150</v>
      </c>
      <c r="H129" s="23" t="s">
        <v>61</v>
      </c>
      <c r="I129" s="118">
        <f>I130+I133</f>
        <v>90.9</v>
      </c>
    </row>
    <row r="130" spans="1:9" ht="26.25" x14ac:dyDescent="0.25">
      <c r="A130" s="78" t="s">
        <v>389</v>
      </c>
      <c r="B130" s="23" t="s">
        <v>64</v>
      </c>
      <c r="C130" s="23" t="s">
        <v>217</v>
      </c>
      <c r="D130" s="23" t="s">
        <v>255</v>
      </c>
      <c r="E130" s="23" t="s">
        <v>63</v>
      </c>
      <c r="F130" s="23" t="s">
        <v>62</v>
      </c>
      <c r="G130" s="23" t="s">
        <v>391</v>
      </c>
      <c r="H130" s="23" t="s">
        <v>61</v>
      </c>
      <c r="I130" s="118">
        <f>I131</f>
        <v>76</v>
      </c>
    </row>
    <row r="131" spans="1:9" ht="26.25" x14ac:dyDescent="0.25">
      <c r="A131" s="78" t="s">
        <v>185</v>
      </c>
      <c r="B131" s="23" t="s">
        <v>64</v>
      </c>
      <c r="C131" s="23" t="s">
        <v>217</v>
      </c>
      <c r="D131" s="23" t="s">
        <v>255</v>
      </c>
      <c r="E131" s="23" t="s">
        <v>63</v>
      </c>
      <c r="F131" s="23" t="s">
        <v>62</v>
      </c>
      <c r="G131" s="23" t="s">
        <v>391</v>
      </c>
      <c r="H131" s="23" t="s">
        <v>72</v>
      </c>
      <c r="I131" s="118">
        <f>I132</f>
        <v>76</v>
      </c>
    </row>
    <row r="132" spans="1:9" ht="26.25" x14ac:dyDescent="0.25">
      <c r="A132" s="78" t="s">
        <v>129</v>
      </c>
      <c r="B132" s="23" t="s">
        <v>64</v>
      </c>
      <c r="C132" s="23" t="s">
        <v>217</v>
      </c>
      <c r="D132" s="23" t="s">
        <v>255</v>
      </c>
      <c r="E132" s="23" t="s">
        <v>63</v>
      </c>
      <c r="F132" s="23" t="s">
        <v>62</v>
      </c>
      <c r="G132" s="23" t="s">
        <v>391</v>
      </c>
      <c r="H132" s="23" t="s">
        <v>182</v>
      </c>
      <c r="I132" s="118">
        <v>76</v>
      </c>
    </row>
    <row r="133" spans="1:9" ht="51.75" x14ac:dyDescent="0.25">
      <c r="A133" s="78" t="s">
        <v>315</v>
      </c>
      <c r="B133" s="23" t="s">
        <v>64</v>
      </c>
      <c r="C133" s="23" t="s">
        <v>217</v>
      </c>
      <c r="D133" s="23" t="s">
        <v>255</v>
      </c>
      <c r="E133" s="23" t="s">
        <v>63</v>
      </c>
      <c r="F133" s="23" t="s">
        <v>62</v>
      </c>
      <c r="G133" s="23" t="s">
        <v>201</v>
      </c>
      <c r="H133" s="23" t="s">
        <v>61</v>
      </c>
      <c r="I133" s="118">
        <f>I134</f>
        <v>14.9</v>
      </c>
    </row>
    <row r="134" spans="1:9" x14ac:dyDescent="0.25">
      <c r="A134" s="78" t="s">
        <v>55</v>
      </c>
      <c r="B134" s="23" t="s">
        <v>64</v>
      </c>
      <c r="C134" s="23" t="s">
        <v>217</v>
      </c>
      <c r="D134" s="23" t="s">
        <v>255</v>
      </c>
      <c r="E134" s="23" t="s">
        <v>63</v>
      </c>
      <c r="F134" s="23" t="s">
        <v>62</v>
      </c>
      <c r="G134" s="23" t="s">
        <v>201</v>
      </c>
      <c r="H134" s="23" t="s">
        <v>181</v>
      </c>
      <c r="I134" s="118">
        <f>I135</f>
        <v>14.9</v>
      </c>
    </row>
    <row r="135" spans="1:9" x14ac:dyDescent="0.25">
      <c r="A135" s="95" t="s">
        <v>82</v>
      </c>
      <c r="B135" s="23" t="s">
        <v>64</v>
      </c>
      <c r="C135" s="23" t="s">
        <v>217</v>
      </c>
      <c r="D135" s="23" t="s">
        <v>255</v>
      </c>
      <c r="E135" s="23" t="s">
        <v>63</v>
      </c>
      <c r="F135" s="23" t="s">
        <v>62</v>
      </c>
      <c r="G135" s="23" t="s">
        <v>201</v>
      </c>
      <c r="H135" s="23" t="s">
        <v>182</v>
      </c>
      <c r="I135" s="118">
        <v>14.9</v>
      </c>
    </row>
    <row r="136" spans="1:9" ht="39" x14ac:dyDescent="0.25">
      <c r="A136" s="78" t="s">
        <v>270</v>
      </c>
      <c r="B136" s="98" t="s">
        <v>64</v>
      </c>
      <c r="C136" s="98" t="s">
        <v>217</v>
      </c>
      <c r="D136" s="98" t="s">
        <v>271</v>
      </c>
      <c r="E136" s="98" t="s">
        <v>63</v>
      </c>
      <c r="F136" s="98" t="s">
        <v>60</v>
      </c>
      <c r="G136" s="98" t="s">
        <v>150</v>
      </c>
      <c r="H136" s="98" t="s">
        <v>61</v>
      </c>
      <c r="I136" s="118">
        <f>I137</f>
        <v>3531.3</v>
      </c>
    </row>
    <row r="137" spans="1:9" ht="39" x14ac:dyDescent="0.25">
      <c r="A137" s="78" t="s">
        <v>179</v>
      </c>
      <c r="B137" s="98" t="s">
        <v>64</v>
      </c>
      <c r="C137" s="98" t="s">
        <v>217</v>
      </c>
      <c r="D137" s="98" t="s">
        <v>271</v>
      </c>
      <c r="E137" s="98" t="s">
        <v>63</v>
      </c>
      <c r="F137" s="98" t="s">
        <v>59</v>
      </c>
      <c r="G137" s="98" t="s">
        <v>150</v>
      </c>
      <c r="H137" s="98" t="s">
        <v>61</v>
      </c>
      <c r="I137" s="118">
        <f>I138+I141</f>
        <v>3531.3</v>
      </c>
    </row>
    <row r="138" spans="1:9" ht="26.25" x14ac:dyDescent="0.25">
      <c r="A138" s="78" t="s">
        <v>352</v>
      </c>
      <c r="B138" s="98" t="s">
        <v>64</v>
      </c>
      <c r="C138" s="98" t="s">
        <v>217</v>
      </c>
      <c r="D138" s="98" t="s">
        <v>271</v>
      </c>
      <c r="E138" s="98" t="s">
        <v>63</v>
      </c>
      <c r="F138" s="98" t="s">
        <v>59</v>
      </c>
      <c r="G138" s="98" t="s">
        <v>390</v>
      </c>
      <c r="H138" s="98" t="s">
        <v>61</v>
      </c>
      <c r="I138" s="118">
        <f>I139</f>
        <v>2456.3000000000002</v>
      </c>
    </row>
    <row r="139" spans="1:9" ht="26.25" x14ac:dyDescent="0.25">
      <c r="A139" s="78" t="s">
        <v>185</v>
      </c>
      <c r="B139" s="98" t="s">
        <v>64</v>
      </c>
      <c r="C139" s="98" t="s">
        <v>217</v>
      </c>
      <c r="D139" s="98" t="s">
        <v>271</v>
      </c>
      <c r="E139" s="98" t="s">
        <v>63</v>
      </c>
      <c r="F139" s="98" t="s">
        <v>59</v>
      </c>
      <c r="G139" s="98" t="s">
        <v>390</v>
      </c>
      <c r="H139" s="98" t="s">
        <v>72</v>
      </c>
      <c r="I139" s="118">
        <f>I140</f>
        <v>2456.3000000000002</v>
      </c>
    </row>
    <row r="140" spans="1:9" ht="26.25" x14ac:dyDescent="0.25">
      <c r="A140" s="78" t="s">
        <v>129</v>
      </c>
      <c r="B140" s="98" t="s">
        <v>64</v>
      </c>
      <c r="C140" s="98" t="s">
        <v>217</v>
      </c>
      <c r="D140" s="98" t="s">
        <v>271</v>
      </c>
      <c r="E140" s="98" t="s">
        <v>63</v>
      </c>
      <c r="F140" s="98" t="s">
        <v>59</v>
      </c>
      <c r="G140" s="98" t="s">
        <v>390</v>
      </c>
      <c r="H140" s="98" t="s">
        <v>73</v>
      </c>
      <c r="I140" s="118">
        <v>2456.3000000000002</v>
      </c>
    </row>
    <row r="141" spans="1:9" ht="27" customHeight="1" x14ac:dyDescent="0.25">
      <c r="A141" s="35" t="s">
        <v>220</v>
      </c>
      <c r="B141" s="98" t="s">
        <v>64</v>
      </c>
      <c r="C141" s="98" t="s">
        <v>217</v>
      </c>
      <c r="D141" s="98" t="s">
        <v>271</v>
      </c>
      <c r="E141" s="98" t="s">
        <v>63</v>
      </c>
      <c r="F141" s="98" t="s">
        <v>59</v>
      </c>
      <c r="G141" s="98" t="s">
        <v>160</v>
      </c>
      <c r="H141" s="98" t="s">
        <v>61</v>
      </c>
      <c r="I141" s="118">
        <f>I142</f>
        <v>1075</v>
      </c>
    </row>
    <row r="142" spans="1:9" ht="25.5" x14ac:dyDescent="0.25">
      <c r="A142" s="49" t="s">
        <v>185</v>
      </c>
      <c r="B142" s="98" t="s">
        <v>64</v>
      </c>
      <c r="C142" s="98" t="s">
        <v>217</v>
      </c>
      <c r="D142" s="98" t="s">
        <v>271</v>
      </c>
      <c r="E142" s="98" t="s">
        <v>63</v>
      </c>
      <c r="F142" s="98" t="s">
        <v>59</v>
      </c>
      <c r="G142" s="98" t="s">
        <v>160</v>
      </c>
      <c r="H142" s="23" t="s">
        <v>72</v>
      </c>
      <c r="I142" s="118">
        <f>I143</f>
        <v>1075</v>
      </c>
    </row>
    <row r="143" spans="1:9" ht="25.5" x14ac:dyDescent="0.25">
      <c r="A143" s="32" t="s">
        <v>129</v>
      </c>
      <c r="B143" s="98" t="s">
        <v>64</v>
      </c>
      <c r="C143" s="98" t="s">
        <v>217</v>
      </c>
      <c r="D143" s="98" t="s">
        <v>271</v>
      </c>
      <c r="E143" s="98" t="s">
        <v>63</v>
      </c>
      <c r="F143" s="98" t="s">
        <v>59</v>
      </c>
      <c r="G143" s="98" t="s">
        <v>160</v>
      </c>
      <c r="H143" s="23" t="s">
        <v>73</v>
      </c>
      <c r="I143" s="118">
        <v>1075</v>
      </c>
    </row>
    <row r="144" spans="1:9" x14ac:dyDescent="0.25">
      <c r="A144" s="45" t="s">
        <v>47</v>
      </c>
      <c r="B144" s="46" t="s">
        <v>68</v>
      </c>
      <c r="C144" s="46" t="s">
        <v>60</v>
      </c>
      <c r="D144" s="46" t="s">
        <v>60</v>
      </c>
      <c r="E144" s="46" t="s">
        <v>63</v>
      </c>
      <c r="F144" s="46" t="s">
        <v>60</v>
      </c>
      <c r="G144" s="46" t="s">
        <v>150</v>
      </c>
      <c r="H144" s="46" t="s">
        <v>61</v>
      </c>
      <c r="I144" s="116">
        <f>I145+I157+I174</f>
        <v>14775</v>
      </c>
    </row>
    <row r="145" spans="1:9" x14ac:dyDescent="0.25">
      <c r="A145" s="33" t="s">
        <v>48</v>
      </c>
      <c r="B145" s="39" t="s">
        <v>68</v>
      </c>
      <c r="C145" s="39" t="s">
        <v>59</v>
      </c>
      <c r="D145" s="39" t="s">
        <v>60</v>
      </c>
      <c r="E145" s="39" t="s">
        <v>63</v>
      </c>
      <c r="F145" s="39" t="s">
        <v>60</v>
      </c>
      <c r="G145" s="39" t="s">
        <v>150</v>
      </c>
      <c r="H145" s="39" t="s">
        <v>61</v>
      </c>
      <c r="I145" s="117">
        <f>I146+I152</f>
        <v>1376.6</v>
      </c>
    </row>
    <row r="146" spans="1:9" ht="39" x14ac:dyDescent="0.25">
      <c r="A146" s="34" t="s">
        <v>272</v>
      </c>
      <c r="B146" s="40" t="s">
        <v>68</v>
      </c>
      <c r="C146" s="40" t="s">
        <v>59</v>
      </c>
      <c r="D146" s="40" t="s">
        <v>273</v>
      </c>
      <c r="E146" s="40" t="s">
        <v>63</v>
      </c>
      <c r="F146" s="40" t="s">
        <v>60</v>
      </c>
      <c r="G146" s="40" t="s">
        <v>150</v>
      </c>
      <c r="H146" s="40" t="s">
        <v>61</v>
      </c>
      <c r="I146" s="120">
        <f>I147</f>
        <v>393</v>
      </c>
    </row>
    <row r="147" spans="1:9" ht="26.25" x14ac:dyDescent="0.25">
      <c r="A147" s="34" t="s">
        <v>75</v>
      </c>
      <c r="B147" s="40" t="s">
        <v>68</v>
      </c>
      <c r="C147" s="40" t="s">
        <v>59</v>
      </c>
      <c r="D147" s="40" t="s">
        <v>273</v>
      </c>
      <c r="E147" s="40" t="s">
        <v>71</v>
      </c>
      <c r="F147" s="40" t="s">
        <v>60</v>
      </c>
      <c r="G147" s="40" t="s">
        <v>150</v>
      </c>
      <c r="H147" s="40" t="s">
        <v>61</v>
      </c>
      <c r="I147" s="120">
        <f t="shared" ref="I147:I149" si="9">I148</f>
        <v>393</v>
      </c>
    </row>
    <row r="148" spans="1:9" ht="25.5" x14ac:dyDescent="0.25">
      <c r="A148" s="35" t="s">
        <v>176</v>
      </c>
      <c r="B148" s="40" t="s">
        <v>68</v>
      </c>
      <c r="C148" s="40" t="s">
        <v>59</v>
      </c>
      <c r="D148" s="40" t="s">
        <v>273</v>
      </c>
      <c r="E148" s="40" t="s">
        <v>71</v>
      </c>
      <c r="F148" s="40" t="s">
        <v>59</v>
      </c>
      <c r="G148" s="40" t="s">
        <v>150</v>
      </c>
      <c r="H148" s="40" t="s">
        <v>61</v>
      </c>
      <c r="I148" s="120">
        <f t="shared" si="9"/>
        <v>393</v>
      </c>
    </row>
    <row r="149" spans="1:9" ht="38.25" x14ac:dyDescent="0.25">
      <c r="A149" s="35" t="s">
        <v>220</v>
      </c>
      <c r="B149" s="40" t="s">
        <v>68</v>
      </c>
      <c r="C149" s="40" t="s">
        <v>59</v>
      </c>
      <c r="D149" s="40" t="s">
        <v>273</v>
      </c>
      <c r="E149" s="40" t="s">
        <v>71</v>
      </c>
      <c r="F149" s="40" t="s">
        <v>59</v>
      </c>
      <c r="G149" s="40" t="s">
        <v>160</v>
      </c>
      <c r="H149" s="40" t="s">
        <v>61</v>
      </c>
      <c r="I149" s="120">
        <f t="shared" si="9"/>
        <v>393</v>
      </c>
    </row>
    <row r="150" spans="1:9" ht="25.5" x14ac:dyDescent="0.25">
      <c r="A150" s="49" t="s">
        <v>185</v>
      </c>
      <c r="B150" s="40" t="s">
        <v>68</v>
      </c>
      <c r="C150" s="40" t="s">
        <v>59</v>
      </c>
      <c r="D150" s="40" t="s">
        <v>273</v>
      </c>
      <c r="E150" s="40" t="s">
        <v>71</v>
      </c>
      <c r="F150" s="40" t="s">
        <v>59</v>
      </c>
      <c r="G150" s="40" t="s">
        <v>160</v>
      </c>
      <c r="H150" s="40" t="s">
        <v>72</v>
      </c>
      <c r="I150" s="120">
        <f>I151</f>
        <v>393</v>
      </c>
    </row>
    <row r="151" spans="1:9" ht="25.5" x14ac:dyDescent="0.25">
      <c r="A151" s="32" t="s">
        <v>129</v>
      </c>
      <c r="B151" s="40" t="s">
        <v>68</v>
      </c>
      <c r="C151" s="40" t="s">
        <v>59</v>
      </c>
      <c r="D151" s="40" t="s">
        <v>273</v>
      </c>
      <c r="E151" s="40" t="s">
        <v>71</v>
      </c>
      <c r="F151" s="40" t="s">
        <v>59</v>
      </c>
      <c r="G151" s="40" t="s">
        <v>160</v>
      </c>
      <c r="H151" s="40" t="s">
        <v>73</v>
      </c>
      <c r="I151" s="120">
        <v>393</v>
      </c>
    </row>
    <row r="152" spans="1:9" ht="25.5" x14ac:dyDescent="0.25">
      <c r="A152" s="32" t="s">
        <v>221</v>
      </c>
      <c r="B152" s="97" t="s">
        <v>68</v>
      </c>
      <c r="C152" s="97" t="s">
        <v>59</v>
      </c>
      <c r="D152" s="97" t="s">
        <v>273</v>
      </c>
      <c r="E152" s="79" t="s">
        <v>74</v>
      </c>
      <c r="F152" s="79" t="s">
        <v>60</v>
      </c>
      <c r="G152" s="79" t="s">
        <v>150</v>
      </c>
      <c r="H152" s="97" t="s">
        <v>61</v>
      </c>
      <c r="I152" s="120">
        <f t="shared" ref="I152:I154" si="10">I153</f>
        <v>983.6</v>
      </c>
    </row>
    <row r="153" spans="1:9" ht="38.25" x14ac:dyDescent="0.25">
      <c r="A153" s="32" t="s">
        <v>276</v>
      </c>
      <c r="B153" s="97" t="s">
        <v>68</v>
      </c>
      <c r="C153" s="97" t="s">
        <v>59</v>
      </c>
      <c r="D153" s="97" t="s">
        <v>273</v>
      </c>
      <c r="E153" s="79" t="s">
        <v>74</v>
      </c>
      <c r="F153" s="79" t="s">
        <v>59</v>
      </c>
      <c r="G153" s="79" t="s">
        <v>150</v>
      </c>
      <c r="H153" s="97" t="s">
        <v>61</v>
      </c>
      <c r="I153" s="120">
        <f t="shared" si="10"/>
        <v>983.6</v>
      </c>
    </row>
    <row r="154" spans="1:9" ht="38.25" x14ac:dyDescent="0.25">
      <c r="A154" s="32" t="s">
        <v>220</v>
      </c>
      <c r="B154" s="97" t="s">
        <v>68</v>
      </c>
      <c r="C154" s="97" t="s">
        <v>59</v>
      </c>
      <c r="D154" s="97" t="s">
        <v>273</v>
      </c>
      <c r="E154" s="79" t="s">
        <v>74</v>
      </c>
      <c r="F154" s="79" t="s">
        <v>59</v>
      </c>
      <c r="G154" s="79" t="s">
        <v>160</v>
      </c>
      <c r="H154" s="97" t="s">
        <v>61</v>
      </c>
      <c r="I154" s="120">
        <f t="shared" si="10"/>
        <v>983.6</v>
      </c>
    </row>
    <row r="155" spans="1:9" ht="25.5" x14ac:dyDescent="0.25">
      <c r="A155" s="49" t="s">
        <v>185</v>
      </c>
      <c r="B155" s="97" t="s">
        <v>68</v>
      </c>
      <c r="C155" s="97" t="s">
        <v>59</v>
      </c>
      <c r="D155" s="97" t="s">
        <v>273</v>
      </c>
      <c r="E155" s="79" t="s">
        <v>74</v>
      </c>
      <c r="F155" s="79" t="s">
        <v>59</v>
      </c>
      <c r="G155" s="79" t="s">
        <v>160</v>
      </c>
      <c r="H155" s="97" t="s">
        <v>72</v>
      </c>
      <c r="I155" s="120">
        <f>I156</f>
        <v>983.6</v>
      </c>
    </row>
    <row r="156" spans="1:9" ht="25.5" x14ac:dyDescent="0.25">
      <c r="A156" s="32" t="s">
        <v>129</v>
      </c>
      <c r="B156" s="97" t="s">
        <v>68</v>
      </c>
      <c r="C156" s="97" t="s">
        <v>59</v>
      </c>
      <c r="D156" s="97" t="s">
        <v>273</v>
      </c>
      <c r="E156" s="79" t="s">
        <v>74</v>
      </c>
      <c r="F156" s="79" t="s">
        <v>59</v>
      </c>
      <c r="G156" s="79" t="s">
        <v>160</v>
      </c>
      <c r="H156" s="97" t="s">
        <v>73</v>
      </c>
      <c r="I156" s="120">
        <v>983.6</v>
      </c>
    </row>
    <row r="157" spans="1:9" x14ac:dyDescent="0.25">
      <c r="A157" s="31" t="s">
        <v>50</v>
      </c>
      <c r="B157" s="25" t="s">
        <v>68</v>
      </c>
      <c r="C157" s="25" t="s">
        <v>62</v>
      </c>
      <c r="D157" s="25" t="s">
        <v>60</v>
      </c>
      <c r="E157" s="25" t="s">
        <v>63</v>
      </c>
      <c r="F157" s="25" t="s">
        <v>60</v>
      </c>
      <c r="G157" s="25" t="s">
        <v>150</v>
      </c>
      <c r="H157" s="25" t="s">
        <v>61</v>
      </c>
      <c r="I157" s="117">
        <f>I158</f>
        <v>11067.2</v>
      </c>
    </row>
    <row r="158" spans="1:9" ht="38.25" x14ac:dyDescent="0.25">
      <c r="A158" s="22" t="s">
        <v>272</v>
      </c>
      <c r="B158" s="41" t="s">
        <v>68</v>
      </c>
      <c r="C158" s="41" t="s">
        <v>62</v>
      </c>
      <c r="D158" s="41" t="s">
        <v>273</v>
      </c>
      <c r="E158" s="41" t="s">
        <v>63</v>
      </c>
      <c r="F158" s="41" t="s">
        <v>60</v>
      </c>
      <c r="G158" s="41" t="s">
        <v>150</v>
      </c>
      <c r="H158" s="41" t="s">
        <v>61</v>
      </c>
      <c r="I158" s="120">
        <f>I159+I164+I169</f>
        <v>11067.2</v>
      </c>
    </row>
    <row r="159" spans="1:9" ht="25.5" x14ac:dyDescent="0.25">
      <c r="A159" s="22" t="s">
        <v>128</v>
      </c>
      <c r="B159" s="41" t="s">
        <v>68</v>
      </c>
      <c r="C159" s="41" t="s">
        <v>62</v>
      </c>
      <c r="D159" s="41" t="s">
        <v>273</v>
      </c>
      <c r="E159" s="41" t="s">
        <v>65</v>
      </c>
      <c r="F159" s="41" t="s">
        <v>60</v>
      </c>
      <c r="G159" s="41" t="s">
        <v>150</v>
      </c>
      <c r="H159" s="41" t="s">
        <v>61</v>
      </c>
      <c r="I159" s="120">
        <f t="shared" ref="I159" si="11">I160</f>
        <v>1395.1</v>
      </c>
    </row>
    <row r="160" spans="1:9" ht="38.25" x14ac:dyDescent="0.25">
      <c r="A160" s="22" t="s">
        <v>178</v>
      </c>
      <c r="B160" s="41" t="s">
        <v>68</v>
      </c>
      <c r="C160" s="41" t="s">
        <v>62</v>
      </c>
      <c r="D160" s="41" t="s">
        <v>273</v>
      </c>
      <c r="E160" s="41" t="s">
        <v>65</v>
      </c>
      <c r="F160" s="41" t="s">
        <v>59</v>
      </c>
      <c r="G160" s="41" t="s">
        <v>150</v>
      </c>
      <c r="H160" s="41" t="s">
        <v>61</v>
      </c>
      <c r="I160" s="120">
        <f>I161</f>
        <v>1395.1</v>
      </c>
    </row>
    <row r="161" spans="1:9" ht="38.25" x14ac:dyDescent="0.25">
      <c r="A161" s="32" t="s">
        <v>220</v>
      </c>
      <c r="B161" s="41" t="s">
        <v>68</v>
      </c>
      <c r="C161" s="41" t="s">
        <v>62</v>
      </c>
      <c r="D161" s="41" t="s">
        <v>273</v>
      </c>
      <c r="E161" s="41" t="s">
        <v>65</v>
      </c>
      <c r="F161" s="41" t="s">
        <v>59</v>
      </c>
      <c r="G161" s="79" t="s">
        <v>160</v>
      </c>
      <c r="H161" s="41" t="s">
        <v>61</v>
      </c>
      <c r="I161" s="120">
        <f>I162</f>
        <v>1395.1</v>
      </c>
    </row>
    <row r="162" spans="1:9" ht="25.5" x14ac:dyDescent="0.25">
      <c r="A162" s="49" t="s">
        <v>185</v>
      </c>
      <c r="B162" s="41" t="s">
        <v>68</v>
      </c>
      <c r="C162" s="41" t="s">
        <v>62</v>
      </c>
      <c r="D162" s="41" t="s">
        <v>273</v>
      </c>
      <c r="E162" s="41" t="s">
        <v>65</v>
      </c>
      <c r="F162" s="41" t="s">
        <v>59</v>
      </c>
      <c r="G162" s="79" t="s">
        <v>160</v>
      </c>
      <c r="H162" s="41" t="s">
        <v>72</v>
      </c>
      <c r="I162" s="120">
        <f>I163</f>
        <v>1395.1</v>
      </c>
    </row>
    <row r="163" spans="1:9" ht="25.5" x14ac:dyDescent="0.25">
      <c r="A163" s="32" t="s">
        <v>129</v>
      </c>
      <c r="B163" s="41" t="s">
        <v>68</v>
      </c>
      <c r="C163" s="41" t="s">
        <v>62</v>
      </c>
      <c r="D163" s="41" t="s">
        <v>273</v>
      </c>
      <c r="E163" s="41" t="s">
        <v>65</v>
      </c>
      <c r="F163" s="41" t="s">
        <v>59</v>
      </c>
      <c r="G163" s="79" t="s">
        <v>160</v>
      </c>
      <c r="H163" s="41" t="s">
        <v>73</v>
      </c>
      <c r="I163" s="120">
        <v>1395.1</v>
      </c>
    </row>
    <row r="164" spans="1:9" ht="26.25" x14ac:dyDescent="0.25">
      <c r="A164" s="34" t="s">
        <v>49</v>
      </c>
      <c r="B164" s="112" t="s">
        <v>68</v>
      </c>
      <c r="C164" s="112" t="s">
        <v>62</v>
      </c>
      <c r="D164" s="112" t="s">
        <v>273</v>
      </c>
      <c r="E164" s="112" t="s">
        <v>79</v>
      </c>
      <c r="F164" s="112" t="s">
        <v>60</v>
      </c>
      <c r="G164" s="112" t="s">
        <v>150</v>
      </c>
      <c r="H164" s="79" t="s">
        <v>61</v>
      </c>
      <c r="I164" s="120">
        <f t="shared" ref="I164:I165" si="12">I165</f>
        <v>9522.1</v>
      </c>
    </row>
    <row r="165" spans="1:9" ht="51.75" x14ac:dyDescent="0.25">
      <c r="A165" s="34" t="s">
        <v>219</v>
      </c>
      <c r="B165" s="79" t="s">
        <v>68</v>
      </c>
      <c r="C165" s="79" t="s">
        <v>62</v>
      </c>
      <c r="D165" s="79" t="s">
        <v>273</v>
      </c>
      <c r="E165" s="79" t="s">
        <v>79</v>
      </c>
      <c r="F165" s="79" t="s">
        <v>59</v>
      </c>
      <c r="G165" s="79" t="s">
        <v>150</v>
      </c>
      <c r="H165" s="79" t="s">
        <v>61</v>
      </c>
      <c r="I165" s="120">
        <f t="shared" si="12"/>
        <v>9522.1</v>
      </c>
    </row>
    <row r="166" spans="1:9" x14ac:dyDescent="0.25">
      <c r="A166" s="34" t="s">
        <v>274</v>
      </c>
      <c r="B166" s="79" t="s">
        <v>68</v>
      </c>
      <c r="C166" s="79" t="s">
        <v>62</v>
      </c>
      <c r="D166" s="79" t="s">
        <v>273</v>
      </c>
      <c r="E166" s="79" t="s">
        <v>79</v>
      </c>
      <c r="F166" s="79" t="s">
        <v>59</v>
      </c>
      <c r="G166" s="79" t="s">
        <v>275</v>
      </c>
      <c r="H166" s="79" t="s">
        <v>61</v>
      </c>
      <c r="I166" s="120">
        <f>I167</f>
        <v>9522.1</v>
      </c>
    </row>
    <row r="167" spans="1:9" x14ac:dyDescent="0.25">
      <c r="A167" s="27" t="s">
        <v>33</v>
      </c>
      <c r="B167" s="41" t="s">
        <v>68</v>
      </c>
      <c r="C167" s="41" t="s">
        <v>62</v>
      </c>
      <c r="D167" s="41" t="s">
        <v>273</v>
      </c>
      <c r="E167" s="79" t="s">
        <v>79</v>
      </c>
      <c r="F167" s="79" t="s">
        <v>59</v>
      </c>
      <c r="G167" s="79" t="s">
        <v>275</v>
      </c>
      <c r="H167" s="41" t="s">
        <v>77</v>
      </c>
      <c r="I167" s="120">
        <f>I168</f>
        <v>9522.1</v>
      </c>
    </row>
    <row r="168" spans="1:9" ht="51.75" x14ac:dyDescent="0.25">
      <c r="A168" s="34" t="s">
        <v>199</v>
      </c>
      <c r="B168" s="41" t="s">
        <v>68</v>
      </c>
      <c r="C168" s="41" t="s">
        <v>62</v>
      </c>
      <c r="D168" s="41" t="s">
        <v>273</v>
      </c>
      <c r="E168" s="79" t="s">
        <v>79</v>
      </c>
      <c r="F168" s="79" t="s">
        <v>59</v>
      </c>
      <c r="G168" s="79" t="s">
        <v>275</v>
      </c>
      <c r="H168" s="41" t="s">
        <v>177</v>
      </c>
      <c r="I168" s="120">
        <v>9522.1</v>
      </c>
    </row>
    <row r="169" spans="1:9" ht="25.5" x14ac:dyDescent="0.25">
      <c r="A169" s="103" t="s">
        <v>221</v>
      </c>
      <c r="B169" s="23" t="s">
        <v>68</v>
      </c>
      <c r="C169" s="23" t="s">
        <v>62</v>
      </c>
      <c r="D169" s="97" t="s">
        <v>273</v>
      </c>
      <c r="E169" s="79" t="s">
        <v>74</v>
      </c>
      <c r="F169" s="79" t="s">
        <v>60</v>
      </c>
      <c r="G169" s="79" t="s">
        <v>150</v>
      </c>
      <c r="H169" s="23" t="s">
        <v>61</v>
      </c>
      <c r="I169" s="120">
        <f t="shared" ref="I169:I171" si="13">I170</f>
        <v>150</v>
      </c>
    </row>
    <row r="170" spans="1:9" ht="38.25" x14ac:dyDescent="0.25">
      <c r="A170" s="103" t="s">
        <v>277</v>
      </c>
      <c r="B170" s="23" t="s">
        <v>68</v>
      </c>
      <c r="C170" s="23" t="s">
        <v>62</v>
      </c>
      <c r="D170" s="97" t="s">
        <v>273</v>
      </c>
      <c r="E170" s="79" t="s">
        <v>74</v>
      </c>
      <c r="F170" s="79" t="s">
        <v>62</v>
      </c>
      <c r="G170" s="79" t="s">
        <v>150</v>
      </c>
      <c r="H170" s="23" t="s">
        <v>61</v>
      </c>
      <c r="I170" s="120">
        <f t="shared" si="13"/>
        <v>150</v>
      </c>
    </row>
    <row r="171" spans="1:9" ht="39" x14ac:dyDescent="0.25">
      <c r="A171" s="78" t="s">
        <v>220</v>
      </c>
      <c r="B171" s="23" t="s">
        <v>68</v>
      </c>
      <c r="C171" s="23" t="s">
        <v>62</v>
      </c>
      <c r="D171" s="97" t="s">
        <v>273</v>
      </c>
      <c r="E171" s="79" t="s">
        <v>74</v>
      </c>
      <c r="F171" s="79" t="s">
        <v>62</v>
      </c>
      <c r="G171" s="79" t="s">
        <v>160</v>
      </c>
      <c r="H171" s="23" t="s">
        <v>61</v>
      </c>
      <c r="I171" s="120">
        <f t="shared" si="13"/>
        <v>150</v>
      </c>
    </row>
    <row r="172" spans="1:9" ht="25.5" x14ac:dyDescent="0.25">
      <c r="A172" s="49" t="s">
        <v>185</v>
      </c>
      <c r="B172" s="79" t="s">
        <v>68</v>
      </c>
      <c r="C172" s="79" t="s">
        <v>62</v>
      </c>
      <c r="D172" s="79" t="s">
        <v>273</v>
      </c>
      <c r="E172" s="79" t="s">
        <v>74</v>
      </c>
      <c r="F172" s="79" t="s">
        <v>62</v>
      </c>
      <c r="G172" s="79" t="s">
        <v>160</v>
      </c>
      <c r="H172" s="41" t="s">
        <v>72</v>
      </c>
      <c r="I172" s="120">
        <f>I173</f>
        <v>150</v>
      </c>
    </row>
    <row r="173" spans="1:9" ht="25.5" x14ac:dyDescent="0.25">
      <c r="A173" s="32" t="s">
        <v>129</v>
      </c>
      <c r="B173" s="79" t="s">
        <v>68</v>
      </c>
      <c r="C173" s="79" t="s">
        <v>62</v>
      </c>
      <c r="D173" s="79" t="s">
        <v>273</v>
      </c>
      <c r="E173" s="79" t="s">
        <v>74</v>
      </c>
      <c r="F173" s="79" t="s">
        <v>62</v>
      </c>
      <c r="G173" s="79" t="s">
        <v>160</v>
      </c>
      <c r="H173" s="41" t="s">
        <v>73</v>
      </c>
      <c r="I173" s="120">
        <v>150</v>
      </c>
    </row>
    <row r="174" spans="1:9" x14ac:dyDescent="0.25">
      <c r="A174" s="31" t="s">
        <v>51</v>
      </c>
      <c r="B174" s="25" t="s">
        <v>68</v>
      </c>
      <c r="C174" s="25" t="s">
        <v>66</v>
      </c>
      <c r="D174" s="25" t="s">
        <v>60</v>
      </c>
      <c r="E174" s="25" t="s">
        <v>63</v>
      </c>
      <c r="F174" s="25" t="s">
        <v>60</v>
      </c>
      <c r="G174" s="25" t="s">
        <v>150</v>
      </c>
      <c r="H174" s="25" t="s">
        <v>61</v>
      </c>
      <c r="I174" s="117">
        <f>I175</f>
        <v>2331.1999999999998</v>
      </c>
    </row>
    <row r="175" spans="1:9" ht="39" x14ac:dyDescent="0.25">
      <c r="A175" s="27" t="s">
        <v>280</v>
      </c>
      <c r="B175" s="98" t="s">
        <v>68</v>
      </c>
      <c r="C175" s="98" t="s">
        <v>66</v>
      </c>
      <c r="D175" s="98" t="s">
        <v>244</v>
      </c>
      <c r="E175" s="98" t="s">
        <v>63</v>
      </c>
      <c r="F175" s="98" t="s">
        <v>60</v>
      </c>
      <c r="G175" s="98" t="s">
        <v>150</v>
      </c>
      <c r="H175" s="98" t="s">
        <v>61</v>
      </c>
      <c r="I175" s="118">
        <f>I176+I180</f>
        <v>2331.1999999999998</v>
      </c>
    </row>
    <row r="176" spans="1:9" ht="26.25" customHeight="1" x14ac:dyDescent="0.25">
      <c r="A176" s="27" t="s">
        <v>245</v>
      </c>
      <c r="B176" s="98" t="s">
        <v>68</v>
      </c>
      <c r="C176" s="98" t="s">
        <v>66</v>
      </c>
      <c r="D176" s="98" t="s">
        <v>244</v>
      </c>
      <c r="E176" s="98" t="s">
        <v>63</v>
      </c>
      <c r="F176" s="98" t="s">
        <v>59</v>
      </c>
      <c r="G176" s="98" t="s">
        <v>150</v>
      </c>
      <c r="H176" s="98" t="s">
        <v>61</v>
      </c>
      <c r="I176" s="118">
        <f>I177</f>
        <v>800</v>
      </c>
    </row>
    <row r="177" spans="1:9" ht="27.75" customHeight="1" x14ac:dyDescent="0.25">
      <c r="A177" s="78" t="s">
        <v>220</v>
      </c>
      <c r="B177" s="98" t="s">
        <v>68</v>
      </c>
      <c r="C177" s="98" t="s">
        <v>66</v>
      </c>
      <c r="D177" s="98" t="s">
        <v>244</v>
      </c>
      <c r="E177" s="98" t="s">
        <v>63</v>
      </c>
      <c r="F177" s="98" t="s">
        <v>59</v>
      </c>
      <c r="G177" s="98" t="s">
        <v>160</v>
      </c>
      <c r="H177" s="98" t="s">
        <v>61</v>
      </c>
      <c r="I177" s="118">
        <f>I178</f>
        <v>800</v>
      </c>
    </row>
    <row r="178" spans="1:9" ht="26.25" x14ac:dyDescent="0.25">
      <c r="A178" s="27" t="s">
        <v>185</v>
      </c>
      <c r="B178" s="98" t="s">
        <v>68</v>
      </c>
      <c r="C178" s="98" t="s">
        <v>66</v>
      </c>
      <c r="D178" s="98" t="s">
        <v>244</v>
      </c>
      <c r="E178" s="98" t="s">
        <v>63</v>
      </c>
      <c r="F178" s="98" t="s">
        <v>59</v>
      </c>
      <c r="G178" s="98" t="s">
        <v>160</v>
      </c>
      <c r="H178" s="23" t="s">
        <v>72</v>
      </c>
      <c r="I178" s="118">
        <f>I179</f>
        <v>800</v>
      </c>
    </row>
    <row r="179" spans="1:9" ht="26.25" x14ac:dyDescent="0.25">
      <c r="A179" s="27" t="s">
        <v>129</v>
      </c>
      <c r="B179" s="98" t="s">
        <v>68</v>
      </c>
      <c r="C179" s="98" t="s">
        <v>66</v>
      </c>
      <c r="D179" s="98" t="s">
        <v>244</v>
      </c>
      <c r="E179" s="98" t="s">
        <v>63</v>
      </c>
      <c r="F179" s="98" t="s">
        <v>59</v>
      </c>
      <c r="G179" s="98" t="s">
        <v>160</v>
      </c>
      <c r="H179" s="23" t="s">
        <v>73</v>
      </c>
      <c r="I179" s="118">
        <v>800</v>
      </c>
    </row>
    <row r="180" spans="1:9" ht="39" x14ac:dyDescent="0.25">
      <c r="A180" s="27" t="s">
        <v>246</v>
      </c>
      <c r="B180" s="98" t="s">
        <v>68</v>
      </c>
      <c r="C180" s="98" t="s">
        <v>66</v>
      </c>
      <c r="D180" s="98" t="s">
        <v>244</v>
      </c>
      <c r="E180" s="98" t="s">
        <v>63</v>
      </c>
      <c r="F180" s="98" t="s">
        <v>62</v>
      </c>
      <c r="G180" s="98" t="s">
        <v>150</v>
      </c>
      <c r="H180" s="98" t="s">
        <v>61</v>
      </c>
      <c r="I180" s="118">
        <f t="shared" ref="I180:I181" si="14">I181</f>
        <v>1531.2</v>
      </c>
    </row>
    <row r="181" spans="1:9" ht="32.25" customHeight="1" x14ac:dyDescent="0.25">
      <c r="A181" s="78" t="s">
        <v>220</v>
      </c>
      <c r="B181" s="98" t="s">
        <v>68</v>
      </c>
      <c r="C181" s="98" t="s">
        <v>66</v>
      </c>
      <c r="D181" s="98" t="s">
        <v>244</v>
      </c>
      <c r="E181" s="98" t="s">
        <v>63</v>
      </c>
      <c r="F181" s="98" t="s">
        <v>62</v>
      </c>
      <c r="G181" s="98" t="s">
        <v>160</v>
      </c>
      <c r="H181" s="98" t="s">
        <v>61</v>
      </c>
      <c r="I181" s="118">
        <f t="shared" si="14"/>
        <v>1531.2</v>
      </c>
    </row>
    <row r="182" spans="1:9" ht="26.25" x14ac:dyDescent="0.25">
      <c r="A182" s="27" t="s">
        <v>185</v>
      </c>
      <c r="B182" s="98" t="s">
        <v>68</v>
      </c>
      <c r="C182" s="98" t="s">
        <v>66</v>
      </c>
      <c r="D182" s="98" t="s">
        <v>244</v>
      </c>
      <c r="E182" s="98" t="s">
        <v>63</v>
      </c>
      <c r="F182" s="98" t="s">
        <v>62</v>
      </c>
      <c r="G182" s="98" t="s">
        <v>160</v>
      </c>
      <c r="H182" s="98" t="s">
        <v>72</v>
      </c>
      <c r="I182" s="118">
        <f>I183</f>
        <v>1531.2</v>
      </c>
    </row>
    <row r="183" spans="1:9" ht="26.25" x14ac:dyDescent="0.25">
      <c r="A183" s="27" t="s">
        <v>129</v>
      </c>
      <c r="B183" s="98" t="s">
        <v>68</v>
      </c>
      <c r="C183" s="98" t="s">
        <v>66</v>
      </c>
      <c r="D183" s="98" t="s">
        <v>244</v>
      </c>
      <c r="E183" s="98" t="s">
        <v>63</v>
      </c>
      <c r="F183" s="98" t="s">
        <v>62</v>
      </c>
      <c r="G183" s="98" t="s">
        <v>160</v>
      </c>
      <c r="H183" s="98" t="s">
        <v>73</v>
      </c>
      <c r="I183" s="118">
        <v>1531.2</v>
      </c>
    </row>
    <row r="184" spans="1:9" x14ac:dyDescent="0.25">
      <c r="A184" s="99" t="s">
        <v>222</v>
      </c>
      <c r="B184" s="101" t="s">
        <v>69</v>
      </c>
      <c r="C184" s="101" t="s">
        <v>60</v>
      </c>
      <c r="D184" s="101" t="s">
        <v>60</v>
      </c>
      <c r="E184" s="101" t="s">
        <v>63</v>
      </c>
      <c r="F184" s="101" t="s">
        <v>60</v>
      </c>
      <c r="G184" s="101" t="s">
        <v>150</v>
      </c>
      <c r="H184" s="101" t="s">
        <v>61</v>
      </c>
      <c r="I184" s="116">
        <f t="shared" ref="I184:I188" si="15">I185</f>
        <v>500</v>
      </c>
    </row>
    <row r="185" spans="1:9" x14ac:dyDescent="0.25">
      <c r="A185" s="28" t="s">
        <v>223</v>
      </c>
      <c r="B185" s="100" t="s">
        <v>69</v>
      </c>
      <c r="C185" s="100" t="s">
        <v>59</v>
      </c>
      <c r="D185" s="100" t="s">
        <v>60</v>
      </c>
      <c r="E185" s="100" t="s">
        <v>63</v>
      </c>
      <c r="F185" s="100" t="s">
        <v>60</v>
      </c>
      <c r="G185" s="100" t="s">
        <v>150</v>
      </c>
      <c r="H185" s="100" t="s">
        <v>61</v>
      </c>
      <c r="I185" s="117">
        <f t="shared" si="15"/>
        <v>500</v>
      </c>
    </row>
    <row r="186" spans="1:9" ht="26.25" x14ac:dyDescent="0.25">
      <c r="A186" s="27" t="s">
        <v>278</v>
      </c>
      <c r="B186" s="98" t="s">
        <v>69</v>
      </c>
      <c r="C186" s="98" t="s">
        <v>59</v>
      </c>
      <c r="D186" s="98" t="s">
        <v>279</v>
      </c>
      <c r="E186" s="98" t="s">
        <v>63</v>
      </c>
      <c r="F186" s="98" t="s">
        <v>60</v>
      </c>
      <c r="G186" s="98" t="s">
        <v>150</v>
      </c>
      <c r="H186" s="98" t="s">
        <v>61</v>
      </c>
      <c r="I186" s="118">
        <f>I187</f>
        <v>500</v>
      </c>
    </row>
    <row r="187" spans="1:9" ht="51.75" x14ac:dyDescent="0.25">
      <c r="A187" s="27" t="s">
        <v>224</v>
      </c>
      <c r="B187" s="98" t="s">
        <v>69</v>
      </c>
      <c r="C187" s="98" t="s">
        <v>59</v>
      </c>
      <c r="D187" s="98" t="s">
        <v>279</v>
      </c>
      <c r="E187" s="98" t="s">
        <v>63</v>
      </c>
      <c r="F187" s="98" t="s">
        <v>59</v>
      </c>
      <c r="G187" s="98" t="s">
        <v>150</v>
      </c>
      <c r="H187" s="98" t="s">
        <v>61</v>
      </c>
      <c r="I187" s="118">
        <f t="shared" si="15"/>
        <v>500</v>
      </c>
    </row>
    <row r="188" spans="1:9" x14ac:dyDescent="0.25">
      <c r="A188" s="27" t="s">
        <v>225</v>
      </c>
      <c r="B188" s="98" t="s">
        <v>69</v>
      </c>
      <c r="C188" s="98" t="s">
        <v>59</v>
      </c>
      <c r="D188" s="98" t="s">
        <v>279</v>
      </c>
      <c r="E188" s="98" t="s">
        <v>63</v>
      </c>
      <c r="F188" s="98" t="s">
        <v>59</v>
      </c>
      <c r="G188" s="98" t="s">
        <v>167</v>
      </c>
      <c r="H188" s="98" t="s">
        <v>61</v>
      </c>
      <c r="I188" s="118">
        <f t="shared" si="15"/>
        <v>500</v>
      </c>
    </row>
    <row r="189" spans="1:9" ht="26.25" x14ac:dyDescent="0.25">
      <c r="A189" s="27" t="s">
        <v>185</v>
      </c>
      <c r="B189" s="98" t="s">
        <v>69</v>
      </c>
      <c r="C189" s="98" t="s">
        <v>59</v>
      </c>
      <c r="D189" s="98" t="s">
        <v>279</v>
      </c>
      <c r="E189" s="98" t="s">
        <v>63</v>
      </c>
      <c r="F189" s="98" t="s">
        <v>59</v>
      </c>
      <c r="G189" s="98" t="s">
        <v>167</v>
      </c>
      <c r="H189" s="98" t="s">
        <v>72</v>
      </c>
      <c r="I189" s="118">
        <f>I190</f>
        <v>500</v>
      </c>
    </row>
    <row r="190" spans="1:9" ht="26.25" x14ac:dyDescent="0.25">
      <c r="A190" s="78" t="s">
        <v>129</v>
      </c>
      <c r="B190" s="98" t="s">
        <v>69</v>
      </c>
      <c r="C190" s="98" t="s">
        <v>59</v>
      </c>
      <c r="D190" s="98" t="s">
        <v>279</v>
      </c>
      <c r="E190" s="98" t="s">
        <v>63</v>
      </c>
      <c r="F190" s="98" t="s">
        <v>59</v>
      </c>
      <c r="G190" s="98" t="s">
        <v>167</v>
      </c>
      <c r="H190" s="98" t="s">
        <v>73</v>
      </c>
      <c r="I190" s="118">
        <v>500</v>
      </c>
    </row>
    <row r="191" spans="1:9" x14ac:dyDescent="0.25">
      <c r="A191" s="45" t="s">
        <v>52</v>
      </c>
      <c r="B191" s="46" t="s">
        <v>161</v>
      </c>
      <c r="C191" s="46" t="s">
        <v>60</v>
      </c>
      <c r="D191" s="46" t="s">
        <v>60</v>
      </c>
      <c r="E191" s="46" t="s">
        <v>63</v>
      </c>
      <c r="F191" s="46" t="s">
        <v>60</v>
      </c>
      <c r="G191" s="46" t="s">
        <v>150</v>
      </c>
      <c r="H191" s="46" t="s">
        <v>61</v>
      </c>
      <c r="I191" s="116">
        <f>I192</f>
        <v>300</v>
      </c>
    </row>
    <row r="192" spans="1:9" x14ac:dyDescent="0.25">
      <c r="A192" s="28" t="s">
        <v>53</v>
      </c>
      <c r="B192" s="25" t="s">
        <v>161</v>
      </c>
      <c r="C192" s="25" t="s">
        <v>59</v>
      </c>
      <c r="D192" s="25" t="s">
        <v>60</v>
      </c>
      <c r="E192" s="25" t="s">
        <v>63</v>
      </c>
      <c r="F192" s="25" t="s">
        <v>60</v>
      </c>
      <c r="G192" s="25" t="s">
        <v>150</v>
      </c>
      <c r="H192" s="25" t="s">
        <v>61</v>
      </c>
      <c r="I192" s="117">
        <f>I193</f>
        <v>300</v>
      </c>
    </row>
    <row r="193" spans="1:9" ht="39" x14ac:dyDescent="0.25">
      <c r="A193" s="50" t="s">
        <v>249</v>
      </c>
      <c r="B193" s="23" t="s">
        <v>161</v>
      </c>
      <c r="C193" s="23" t="s">
        <v>59</v>
      </c>
      <c r="D193" s="23" t="s">
        <v>250</v>
      </c>
      <c r="E193" s="23" t="s">
        <v>63</v>
      </c>
      <c r="F193" s="23" t="s">
        <v>60</v>
      </c>
      <c r="G193" s="23" t="s">
        <v>150</v>
      </c>
      <c r="H193" s="23" t="s">
        <v>61</v>
      </c>
      <c r="I193" s="118">
        <f>I194</f>
        <v>300</v>
      </c>
    </row>
    <row r="194" spans="1:9" ht="39" x14ac:dyDescent="0.25">
      <c r="A194" s="48" t="s">
        <v>212</v>
      </c>
      <c r="B194" s="23" t="s">
        <v>161</v>
      </c>
      <c r="C194" s="23" t="s">
        <v>59</v>
      </c>
      <c r="D194" s="23" t="s">
        <v>250</v>
      </c>
      <c r="E194" s="23" t="s">
        <v>63</v>
      </c>
      <c r="F194" s="23" t="s">
        <v>66</v>
      </c>
      <c r="G194" s="23" t="s">
        <v>150</v>
      </c>
      <c r="H194" s="23" t="s">
        <v>61</v>
      </c>
      <c r="I194" s="118">
        <f t="shared" ref="I194:I195" si="16">I195</f>
        <v>300</v>
      </c>
    </row>
    <row r="195" spans="1:9" x14ac:dyDescent="0.25">
      <c r="A195" s="27" t="s">
        <v>225</v>
      </c>
      <c r="B195" s="23" t="s">
        <v>161</v>
      </c>
      <c r="C195" s="23" t="s">
        <v>59</v>
      </c>
      <c r="D195" s="23" t="s">
        <v>250</v>
      </c>
      <c r="E195" s="23" t="s">
        <v>63</v>
      </c>
      <c r="F195" s="23" t="s">
        <v>66</v>
      </c>
      <c r="G195" s="23" t="s">
        <v>167</v>
      </c>
      <c r="H195" s="23" t="s">
        <v>61</v>
      </c>
      <c r="I195" s="118">
        <f t="shared" si="16"/>
        <v>300</v>
      </c>
    </row>
    <row r="196" spans="1:9" x14ac:dyDescent="0.25">
      <c r="A196" s="27" t="s">
        <v>54</v>
      </c>
      <c r="B196" s="23" t="s">
        <v>161</v>
      </c>
      <c r="C196" s="23" t="s">
        <v>59</v>
      </c>
      <c r="D196" s="23" t="s">
        <v>250</v>
      </c>
      <c r="E196" s="23" t="s">
        <v>63</v>
      </c>
      <c r="F196" s="23" t="s">
        <v>66</v>
      </c>
      <c r="G196" s="23" t="s">
        <v>167</v>
      </c>
      <c r="H196" s="23" t="s">
        <v>187</v>
      </c>
      <c r="I196" s="118">
        <f>I197</f>
        <v>300</v>
      </c>
    </row>
    <row r="197" spans="1:9" ht="26.25" x14ac:dyDescent="0.25">
      <c r="A197" s="27" t="s">
        <v>304</v>
      </c>
      <c r="B197" s="23" t="s">
        <v>161</v>
      </c>
      <c r="C197" s="23" t="s">
        <v>59</v>
      </c>
      <c r="D197" s="23" t="s">
        <v>250</v>
      </c>
      <c r="E197" s="23" t="s">
        <v>63</v>
      </c>
      <c r="F197" s="23" t="s">
        <v>66</v>
      </c>
      <c r="G197" s="23" t="s">
        <v>167</v>
      </c>
      <c r="H197" s="23" t="s">
        <v>303</v>
      </c>
      <c r="I197" s="118">
        <v>300</v>
      </c>
    </row>
    <row r="198" spans="1:9" x14ac:dyDescent="0.25">
      <c r="A198" s="33" t="s">
        <v>56</v>
      </c>
      <c r="B198" s="53"/>
      <c r="C198" s="53"/>
      <c r="D198" s="23"/>
      <c r="E198" s="23"/>
      <c r="F198" s="23"/>
      <c r="G198" s="23"/>
      <c r="H198" s="53"/>
      <c r="I198" s="117">
        <f>I8+I64+I70+I94+I144+I191+I184</f>
        <v>73861.5</v>
      </c>
    </row>
    <row r="200" spans="1:9" x14ac:dyDescent="0.25">
      <c r="I200" s="131"/>
    </row>
  </sheetData>
  <mergeCells count="10">
    <mergeCell ref="A1:A2"/>
    <mergeCell ref="E1:I2"/>
    <mergeCell ref="A4:I4"/>
    <mergeCell ref="A3:I3"/>
    <mergeCell ref="A5:A6"/>
    <mergeCell ref="I5:I6"/>
    <mergeCell ref="B5:B6"/>
    <mergeCell ref="C5:C6"/>
    <mergeCell ref="D5:G5"/>
    <mergeCell ref="H5:H6"/>
  </mergeCells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77"/>
  <sheetViews>
    <sheetView topLeftCell="A169" zoomScaleNormal="100" workbookViewId="0">
      <selection activeCell="L53" sqref="L53"/>
    </sheetView>
  </sheetViews>
  <sheetFormatPr defaultRowHeight="15" x14ac:dyDescent="0.25"/>
  <cols>
    <col min="1" max="1" width="61.5703125" style="128" customWidth="1"/>
    <col min="2" max="2" width="5.5703125" style="128" customWidth="1"/>
    <col min="3" max="4" width="5.28515625" style="128" customWidth="1"/>
    <col min="5" max="5" width="6.28515625" style="128" customWidth="1"/>
    <col min="6" max="6" width="6.42578125" style="128" customWidth="1"/>
    <col min="7" max="7" width="6.7109375" style="128" customWidth="1"/>
    <col min="8" max="8" width="6.42578125" style="128" customWidth="1"/>
    <col min="9" max="9" width="11" style="128" customWidth="1"/>
    <col min="10" max="10" width="11.28515625" style="128" customWidth="1"/>
    <col min="11" max="16384" width="9.140625" style="128"/>
  </cols>
  <sheetData>
    <row r="1" spans="1:10 16384:16384" ht="17.25" customHeight="1" x14ac:dyDescent="0.25">
      <c r="A1" s="183"/>
      <c r="B1" s="126" t="s">
        <v>57</v>
      </c>
      <c r="C1" s="127"/>
      <c r="D1" s="127"/>
      <c r="E1" s="184" t="s">
        <v>336</v>
      </c>
      <c r="F1" s="184"/>
      <c r="G1" s="184"/>
      <c r="H1" s="184"/>
      <c r="I1" s="185"/>
      <c r="J1" s="185"/>
    </row>
    <row r="2" spans="1:10 16384:16384" ht="33" customHeight="1" x14ac:dyDescent="0.25">
      <c r="A2" s="183"/>
      <c r="B2" s="129"/>
      <c r="C2" s="127"/>
      <c r="D2" s="127"/>
      <c r="E2" s="184"/>
      <c r="F2" s="184"/>
      <c r="G2" s="184"/>
      <c r="H2" s="184"/>
      <c r="I2" s="185"/>
      <c r="J2" s="185"/>
    </row>
    <row r="3" spans="1:10 16384:16384" ht="71.25" customHeight="1" x14ac:dyDescent="0.25">
      <c r="A3" s="176" t="s">
        <v>360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 16384:16384" ht="15.75" x14ac:dyDescent="0.25">
      <c r="A4" s="130"/>
      <c r="B4" s="127"/>
      <c r="C4" s="127"/>
      <c r="D4" s="127"/>
      <c r="E4" s="127"/>
      <c r="F4" s="127"/>
      <c r="G4" s="127"/>
    </row>
    <row r="5" spans="1:10 16384:16384" x14ac:dyDescent="0.25">
      <c r="A5" s="186" t="s">
        <v>0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0 16384:16384" ht="15" customHeight="1" x14ac:dyDescent="0.25">
      <c r="A6" s="188" t="s">
        <v>22</v>
      </c>
      <c r="B6" s="191" t="s">
        <v>23</v>
      </c>
      <c r="C6" s="191" t="s">
        <v>24</v>
      </c>
      <c r="D6" s="192" t="s">
        <v>25</v>
      </c>
      <c r="E6" s="192"/>
      <c r="F6" s="192"/>
      <c r="G6" s="192"/>
      <c r="H6" s="193" t="s">
        <v>26</v>
      </c>
      <c r="I6" s="189" t="s">
        <v>309</v>
      </c>
      <c r="J6" s="189" t="s">
        <v>367</v>
      </c>
    </row>
    <row r="7" spans="1:10 16384:16384" x14ac:dyDescent="0.25">
      <c r="A7" s="188"/>
      <c r="B7" s="191"/>
      <c r="C7" s="191"/>
      <c r="D7" s="149" t="s">
        <v>27</v>
      </c>
      <c r="E7" s="149" t="s">
        <v>28</v>
      </c>
      <c r="F7" s="149" t="s">
        <v>183</v>
      </c>
      <c r="G7" s="149" t="s">
        <v>29</v>
      </c>
      <c r="H7" s="194"/>
      <c r="I7" s="190"/>
      <c r="J7" s="190"/>
    </row>
    <row r="8" spans="1:10 16384:16384" x14ac:dyDescent="0.25">
      <c r="A8" s="44">
        <v>1</v>
      </c>
      <c r="B8" s="44">
        <v>2</v>
      </c>
      <c r="C8" s="4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 t="s">
        <v>188</v>
      </c>
      <c r="J8" s="24" t="s">
        <v>161</v>
      </c>
      <c r="XFD8" s="128">
        <f>SUM(A8:XFC8)</f>
        <v>36</v>
      </c>
    </row>
    <row r="9" spans="1:10 16384:16384" x14ac:dyDescent="0.25">
      <c r="A9" s="45" t="s">
        <v>30</v>
      </c>
      <c r="B9" s="46" t="s">
        <v>59</v>
      </c>
      <c r="C9" s="46" t="s">
        <v>60</v>
      </c>
      <c r="D9" s="46" t="s">
        <v>60</v>
      </c>
      <c r="E9" s="46" t="s">
        <v>63</v>
      </c>
      <c r="F9" s="46" t="s">
        <v>60</v>
      </c>
      <c r="G9" s="46" t="s">
        <v>150</v>
      </c>
      <c r="H9" s="46" t="s">
        <v>61</v>
      </c>
      <c r="I9" s="116">
        <f>I10+I16+I26+I32</f>
        <v>42515.8</v>
      </c>
      <c r="J9" s="116">
        <f>J10+J16+J26+J32</f>
        <v>44495</v>
      </c>
    </row>
    <row r="10" spans="1:10 16384:16384" ht="26.25" x14ac:dyDescent="0.25">
      <c r="A10" s="47" t="s">
        <v>31</v>
      </c>
      <c r="B10" s="25" t="s">
        <v>59</v>
      </c>
      <c r="C10" s="25" t="s">
        <v>62</v>
      </c>
      <c r="D10" s="25" t="s">
        <v>60</v>
      </c>
      <c r="E10" s="25" t="s">
        <v>63</v>
      </c>
      <c r="F10" s="25" t="s">
        <v>60</v>
      </c>
      <c r="G10" s="25" t="s">
        <v>150</v>
      </c>
      <c r="H10" s="25" t="s">
        <v>61</v>
      </c>
      <c r="I10" s="117">
        <f>I11</f>
        <v>2124.8000000000002</v>
      </c>
      <c r="J10" s="117">
        <f>J11</f>
        <v>2124.8000000000002</v>
      </c>
    </row>
    <row r="11" spans="1:10 16384:16384" ht="26.25" x14ac:dyDescent="0.25">
      <c r="A11" s="48" t="s">
        <v>249</v>
      </c>
      <c r="B11" s="23" t="s">
        <v>59</v>
      </c>
      <c r="C11" s="23" t="s">
        <v>62</v>
      </c>
      <c r="D11" s="23" t="s">
        <v>250</v>
      </c>
      <c r="E11" s="23" t="s">
        <v>63</v>
      </c>
      <c r="F11" s="23" t="s">
        <v>60</v>
      </c>
      <c r="G11" s="23" t="s">
        <v>150</v>
      </c>
      <c r="H11" s="23" t="s">
        <v>61</v>
      </c>
      <c r="I11" s="118">
        <f>I12</f>
        <v>2124.8000000000002</v>
      </c>
      <c r="J11" s="118">
        <f>J12</f>
        <v>2124.8000000000002</v>
      </c>
    </row>
    <row r="12" spans="1:10 16384:16384" ht="26.25" x14ac:dyDescent="0.25">
      <c r="A12" s="48" t="s">
        <v>208</v>
      </c>
      <c r="B12" s="23" t="s">
        <v>59</v>
      </c>
      <c r="C12" s="23" t="s">
        <v>62</v>
      </c>
      <c r="D12" s="23" t="s">
        <v>250</v>
      </c>
      <c r="E12" s="23" t="s">
        <v>63</v>
      </c>
      <c r="F12" s="23" t="s">
        <v>64</v>
      </c>
      <c r="G12" s="23" t="s">
        <v>150</v>
      </c>
      <c r="H12" s="23" t="s">
        <v>61</v>
      </c>
      <c r="I12" s="118">
        <f t="shared" ref="I12:J12" si="0">I13</f>
        <v>2124.8000000000002</v>
      </c>
      <c r="J12" s="118">
        <f t="shared" si="0"/>
        <v>2124.8000000000002</v>
      </c>
    </row>
    <row r="13" spans="1:10 16384:16384" x14ac:dyDescent="0.25">
      <c r="A13" s="49" t="s">
        <v>317</v>
      </c>
      <c r="B13" s="23" t="s">
        <v>59</v>
      </c>
      <c r="C13" s="23" t="s">
        <v>62</v>
      </c>
      <c r="D13" s="23" t="s">
        <v>250</v>
      </c>
      <c r="E13" s="23" t="s">
        <v>63</v>
      </c>
      <c r="F13" s="23" t="s">
        <v>64</v>
      </c>
      <c r="G13" s="23" t="s">
        <v>151</v>
      </c>
      <c r="H13" s="23" t="s">
        <v>61</v>
      </c>
      <c r="I13" s="118">
        <f>I14</f>
        <v>2124.8000000000002</v>
      </c>
      <c r="J13" s="118">
        <f>J14</f>
        <v>2124.8000000000002</v>
      </c>
    </row>
    <row r="14" spans="1:10 16384:16384" ht="51" x14ac:dyDescent="0.25">
      <c r="A14" s="49" t="s">
        <v>184</v>
      </c>
      <c r="B14" s="23" t="s">
        <v>59</v>
      </c>
      <c r="C14" s="23" t="s">
        <v>62</v>
      </c>
      <c r="D14" s="23" t="s">
        <v>250</v>
      </c>
      <c r="E14" s="23" t="s">
        <v>63</v>
      </c>
      <c r="F14" s="23" t="s">
        <v>64</v>
      </c>
      <c r="G14" s="23" t="s">
        <v>151</v>
      </c>
      <c r="H14" s="23" t="s">
        <v>137</v>
      </c>
      <c r="I14" s="118">
        <f>I15</f>
        <v>2124.8000000000002</v>
      </c>
      <c r="J14" s="118">
        <f>J15</f>
        <v>2124.8000000000002</v>
      </c>
    </row>
    <row r="15" spans="1:10 16384:16384" ht="25.5" x14ac:dyDescent="0.25">
      <c r="A15" s="49" t="s">
        <v>152</v>
      </c>
      <c r="B15" s="23" t="s">
        <v>59</v>
      </c>
      <c r="C15" s="23" t="s">
        <v>62</v>
      </c>
      <c r="D15" s="23" t="s">
        <v>250</v>
      </c>
      <c r="E15" s="23" t="s">
        <v>63</v>
      </c>
      <c r="F15" s="23" t="s">
        <v>64</v>
      </c>
      <c r="G15" s="23" t="s">
        <v>151</v>
      </c>
      <c r="H15" s="23" t="s">
        <v>153</v>
      </c>
      <c r="I15" s="118">
        <v>2124.8000000000002</v>
      </c>
      <c r="J15" s="118">
        <v>2124.8000000000002</v>
      </c>
    </row>
    <row r="16" spans="1:10 16384:16384" ht="39" x14ac:dyDescent="0.25">
      <c r="A16" s="51" t="s">
        <v>32</v>
      </c>
      <c r="B16" s="25" t="s">
        <v>59</v>
      </c>
      <c r="C16" s="25" t="s">
        <v>64</v>
      </c>
      <c r="D16" s="25" t="s">
        <v>60</v>
      </c>
      <c r="E16" s="25" t="s">
        <v>63</v>
      </c>
      <c r="F16" s="25" t="s">
        <v>60</v>
      </c>
      <c r="G16" s="25" t="s">
        <v>150</v>
      </c>
      <c r="H16" s="25" t="s">
        <v>61</v>
      </c>
      <c r="I16" s="117">
        <f t="shared" ref="I16:J18" si="1">I17</f>
        <v>21567.8</v>
      </c>
      <c r="J16" s="117">
        <f t="shared" si="1"/>
        <v>21567.8</v>
      </c>
    </row>
    <row r="17" spans="1:10" ht="26.25" x14ac:dyDescent="0.25">
      <c r="A17" s="48" t="s">
        <v>249</v>
      </c>
      <c r="B17" s="23" t="s">
        <v>59</v>
      </c>
      <c r="C17" s="23" t="s">
        <v>64</v>
      </c>
      <c r="D17" s="23" t="s">
        <v>250</v>
      </c>
      <c r="E17" s="23" t="s">
        <v>63</v>
      </c>
      <c r="F17" s="23" t="s">
        <v>60</v>
      </c>
      <c r="G17" s="23" t="s">
        <v>150</v>
      </c>
      <c r="H17" s="23" t="s">
        <v>61</v>
      </c>
      <c r="I17" s="118">
        <f t="shared" si="1"/>
        <v>21567.8</v>
      </c>
      <c r="J17" s="118">
        <f t="shared" si="1"/>
        <v>21567.8</v>
      </c>
    </row>
    <row r="18" spans="1:10" ht="26.25" x14ac:dyDescent="0.25">
      <c r="A18" s="48" t="s">
        <v>209</v>
      </c>
      <c r="B18" s="23" t="s">
        <v>59</v>
      </c>
      <c r="C18" s="23" t="s">
        <v>64</v>
      </c>
      <c r="D18" s="23" t="s">
        <v>250</v>
      </c>
      <c r="E18" s="23" t="s">
        <v>63</v>
      </c>
      <c r="F18" s="23" t="s">
        <v>59</v>
      </c>
      <c r="G18" s="23" t="s">
        <v>150</v>
      </c>
      <c r="H18" s="23" t="s">
        <v>61</v>
      </c>
      <c r="I18" s="118">
        <f t="shared" si="1"/>
        <v>21567.8</v>
      </c>
      <c r="J18" s="118">
        <f t="shared" si="1"/>
        <v>21567.8</v>
      </c>
    </row>
    <row r="19" spans="1:10" x14ac:dyDescent="0.25">
      <c r="A19" s="102" t="s">
        <v>154</v>
      </c>
      <c r="B19" s="23" t="s">
        <v>59</v>
      </c>
      <c r="C19" s="23" t="s">
        <v>64</v>
      </c>
      <c r="D19" s="23" t="s">
        <v>250</v>
      </c>
      <c r="E19" s="23" t="s">
        <v>63</v>
      </c>
      <c r="F19" s="23" t="s">
        <v>59</v>
      </c>
      <c r="G19" s="23" t="s">
        <v>155</v>
      </c>
      <c r="H19" s="23" t="s">
        <v>61</v>
      </c>
      <c r="I19" s="118">
        <f>I20+I22+I24</f>
        <v>21567.8</v>
      </c>
      <c r="J19" s="118">
        <f>J20+J22+J24</f>
        <v>21567.8</v>
      </c>
    </row>
    <row r="20" spans="1:10" ht="51" x14ac:dyDescent="0.25">
      <c r="A20" s="49" t="s">
        <v>184</v>
      </c>
      <c r="B20" s="23" t="s">
        <v>59</v>
      </c>
      <c r="C20" s="23" t="s">
        <v>64</v>
      </c>
      <c r="D20" s="23" t="s">
        <v>250</v>
      </c>
      <c r="E20" s="23" t="s">
        <v>63</v>
      </c>
      <c r="F20" s="23" t="s">
        <v>59</v>
      </c>
      <c r="G20" s="23" t="s">
        <v>155</v>
      </c>
      <c r="H20" s="23" t="s">
        <v>137</v>
      </c>
      <c r="I20" s="118">
        <f>I21</f>
        <v>21432.2</v>
      </c>
      <c r="J20" s="118">
        <f>J21</f>
        <v>21432.2</v>
      </c>
    </row>
    <row r="21" spans="1:10" ht="25.5" x14ac:dyDescent="0.25">
      <c r="A21" s="49" t="s">
        <v>152</v>
      </c>
      <c r="B21" s="23" t="s">
        <v>59</v>
      </c>
      <c r="C21" s="23" t="s">
        <v>64</v>
      </c>
      <c r="D21" s="23" t="s">
        <v>250</v>
      </c>
      <c r="E21" s="23" t="s">
        <v>63</v>
      </c>
      <c r="F21" s="23" t="s">
        <v>59</v>
      </c>
      <c r="G21" s="23" t="s">
        <v>155</v>
      </c>
      <c r="H21" s="23" t="s">
        <v>153</v>
      </c>
      <c r="I21" s="118">
        <v>21432.2</v>
      </c>
      <c r="J21" s="118">
        <v>21432.2</v>
      </c>
    </row>
    <row r="22" spans="1:10" ht="25.5" x14ac:dyDescent="0.25">
      <c r="A22" s="49" t="s">
        <v>185</v>
      </c>
      <c r="B22" s="23" t="s">
        <v>59</v>
      </c>
      <c r="C22" s="23" t="s">
        <v>64</v>
      </c>
      <c r="D22" s="23" t="s">
        <v>250</v>
      </c>
      <c r="E22" s="23" t="s">
        <v>63</v>
      </c>
      <c r="F22" s="23" t="s">
        <v>59</v>
      </c>
      <c r="G22" s="23" t="s">
        <v>155</v>
      </c>
      <c r="H22" s="23" t="s">
        <v>72</v>
      </c>
      <c r="I22" s="118">
        <f>I23</f>
        <v>109</v>
      </c>
      <c r="J22" s="118">
        <f>J23</f>
        <v>109</v>
      </c>
    </row>
    <row r="23" spans="1:10" ht="26.25" x14ac:dyDescent="0.25">
      <c r="A23" s="27" t="s">
        <v>129</v>
      </c>
      <c r="B23" s="23" t="s">
        <v>59</v>
      </c>
      <c r="C23" s="23" t="s">
        <v>64</v>
      </c>
      <c r="D23" s="23" t="s">
        <v>250</v>
      </c>
      <c r="E23" s="23" t="s">
        <v>63</v>
      </c>
      <c r="F23" s="23" t="s">
        <v>59</v>
      </c>
      <c r="G23" s="23" t="s">
        <v>155</v>
      </c>
      <c r="H23" s="23" t="s">
        <v>73</v>
      </c>
      <c r="I23" s="118">
        <v>109</v>
      </c>
      <c r="J23" s="118">
        <v>109</v>
      </c>
    </row>
    <row r="24" spans="1:10" x14ac:dyDescent="0.25">
      <c r="A24" s="27" t="s">
        <v>33</v>
      </c>
      <c r="B24" s="23" t="s">
        <v>59</v>
      </c>
      <c r="C24" s="23" t="s">
        <v>64</v>
      </c>
      <c r="D24" s="23" t="s">
        <v>250</v>
      </c>
      <c r="E24" s="23" t="s">
        <v>63</v>
      </c>
      <c r="F24" s="23" t="s">
        <v>59</v>
      </c>
      <c r="G24" s="23" t="s">
        <v>155</v>
      </c>
      <c r="H24" s="23" t="s">
        <v>77</v>
      </c>
      <c r="I24" s="118">
        <f>I25</f>
        <v>26.6</v>
      </c>
      <c r="J24" s="118">
        <f>J25</f>
        <v>26.6</v>
      </c>
    </row>
    <row r="25" spans="1:10" x14ac:dyDescent="0.25">
      <c r="A25" s="78" t="s">
        <v>327</v>
      </c>
      <c r="B25" s="23" t="s">
        <v>59</v>
      </c>
      <c r="C25" s="23" t="s">
        <v>64</v>
      </c>
      <c r="D25" s="23" t="s">
        <v>250</v>
      </c>
      <c r="E25" s="23" t="s">
        <v>63</v>
      </c>
      <c r="F25" s="23" t="s">
        <v>59</v>
      </c>
      <c r="G25" s="23" t="s">
        <v>155</v>
      </c>
      <c r="H25" s="23" t="s">
        <v>156</v>
      </c>
      <c r="I25" s="118">
        <v>26.6</v>
      </c>
      <c r="J25" s="118">
        <v>26.6</v>
      </c>
    </row>
    <row r="26" spans="1:10" x14ac:dyDescent="0.25">
      <c r="A26" s="36" t="s">
        <v>34</v>
      </c>
      <c r="B26" s="26" t="s">
        <v>59</v>
      </c>
      <c r="C26" s="26" t="s">
        <v>157</v>
      </c>
      <c r="D26" s="26" t="s">
        <v>60</v>
      </c>
      <c r="E26" s="26" t="s">
        <v>63</v>
      </c>
      <c r="F26" s="26" t="s">
        <v>60</v>
      </c>
      <c r="G26" s="26" t="s">
        <v>150</v>
      </c>
      <c r="H26" s="26" t="s">
        <v>61</v>
      </c>
      <c r="I26" s="119">
        <f>I27</f>
        <v>100</v>
      </c>
      <c r="J26" s="119">
        <f>J27</f>
        <v>100</v>
      </c>
    </row>
    <row r="27" spans="1:10" ht="39" x14ac:dyDescent="0.25">
      <c r="A27" s="102" t="s">
        <v>256</v>
      </c>
      <c r="B27" s="23" t="s">
        <v>59</v>
      </c>
      <c r="C27" s="23" t="s">
        <v>157</v>
      </c>
      <c r="D27" s="23" t="s">
        <v>255</v>
      </c>
      <c r="E27" s="23" t="s">
        <v>63</v>
      </c>
      <c r="F27" s="23" t="s">
        <v>60</v>
      </c>
      <c r="G27" s="23" t="s">
        <v>150</v>
      </c>
      <c r="H27" s="23" t="s">
        <v>61</v>
      </c>
      <c r="I27" s="118">
        <f>I28</f>
        <v>100</v>
      </c>
      <c r="J27" s="118">
        <f>J28</f>
        <v>100</v>
      </c>
    </row>
    <row r="28" spans="1:10" ht="26.25" x14ac:dyDescent="0.25">
      <c r="A28" s="27" t="s">
        <v>158</v>
      </c>
      <c r="B28" s="23" t="s">
        <v>59</v>
      </c>
      <c r="C28" s="23" t="s">
        <v>157</v>
      </c>
      <c r="D28" s="23" t="s">
        <v>255</v>
      </c>
      <c r="E28" s="23" t="s">
        <v>63</v>
      </c>
      <c r="F28" s="23" t="s">
        <v>66</v>
      </c>
      <c r="G28" s="23" t="s">
        <v>150</v>
      </c>
      <c r="H28" s="23" t="s">
        <v>61</v>
      </c>
      <c r="I28" s="118">
        <f t="shared" ref="I28:J29" si="2">I29</f>
        <v>100</v>
      </c>
      <c r="J28" s="118">
        <f t="shared" si="2"/>
        <v>100</v>
      </c>
    </row>
    <row r="29" spans="1:10" x14ac:dyDescent="0.25">
      <c r="A29" s="78" t="s">
        <v>235</v>
      </c>
      <c r="B29" s="23" t="s">
        <v>59</v>
      </c>
      <c r="C29" s="23" t="s">
        <v>157</v>
      </c>
      <c r="D29" s="23" t="s">
        <v>255</v>
      </c>
      <c r="E29" s="23" t="s">
        <v>63</v>
      </c>
      <c r="F29" s="23" t="s">
        <v>66</v>
      </c>
      <c r="G29" s="23" t="s">
        <v>159</v>
      </c>
      <c r="H29" s="23" t="s">
        <v>61</v>
      </c>
      <c r="I29" s="118">
        <f t="shared" si="2"/>
        <v>100</v>
      </c>
      <c r="J29" s="118">
        <f t="shared" si="2"/>
        <v>100</v>
      </c>
    </row>
    <row r="30" spans="1:10" x14ac:dyDescent="0.25">
      <c r="A30" s="27" t="s">
        <v>33</v>
      </c>
      <c r="B30" s="23" t="s">
        <v>59</v>
      </c>
      <c r="C30" s="23" t="s">
        <v>157</v>
      </c>
      <c r="D30" s="23" t="s">
        <v>255</v>
      </c>
      <c r="E30" s="23" t="s">
        <v>63</v>
      </c>
      <c r="F30" s="23" t="s">
        <v>66</v>
      </c>
      <c r="G30" s="23" t="s">
        <v>159</v>
      </c>
      <c r="H30" s="23" t="s">
        <v>77</v>
      </c>
      <c r="I30" s="118">
        <f>I31</f>
        <v>100</v>
      </c>
      <c r="J30" s="118">
        <f>J31</f>
        <v>100</v>
      </c>
    </row>
    <row r="31" spans="1:10" x14ac:dyDescent="0.25">
      <c r="A31" s="27" t="s">
        <v>35</v>
      </c>
      <c r="B31" s="23" t="s">
        <v>59</v>
      </c>
      <c r="C31" s="23" t="s">
        <v>157</v>
      </c>
      <c r="D31" s="23" t="s">
        <v>255</v>
      </c>
      <c r="E31" s="23" t="s">
        <v>63</v>
      </c>
      <c r="F31" s="23" t="s">
        <v>66</v>
      </c>
      <c r="G31" s="23" t="s">
        <v>159</v>
      </c>
      <c r="H31" s="23" t="s">
        <v>78</v>
      </c>
      <c r="I31" s="118">
        <v>100</v>
      </c>
      <c r="J31" s="118">
        <v>100</v>
      </c>
    </row>
    <row r="32" spans="1:10" x14ac:dyDescent="0.25">
      <c r="A32" s="38" t="s">
        <v>36</v>
      </c>
      <c r="B32" s="25" t="s">
        <v>59</v>
      </c>
      <c r="C32" s="25" t="s">
        <v>70</v>
      </c>
      <c r="D32" s="25" t="s">
        <v>60</v>
      </c>
      <c r="E32" s="25" t="s">
        <v>63</v>
      </c>
      <c r="F32" s="25" t="s">
        <v>60</v>
      </c>
      <c r="G32" s="25" t="s">
        <v>150</v>
      </c>
      <c r="H32" s="25" t="s">
        <v>61</v>
      </c>
      <c r="I32" s="117">
        <f>I42+I33+I48</f>
        <v>18723.2</v>
      </c>
      <c r="J32" s="117">
        <f>J42+J33+J48</f>
        <v>20702.399999999998</v>
      </c>
    </row>
    <row r="33" spans="1:10" ht="26.25" x14ac:dyDescent="0.25">
      <c r="A33" s="102" t="s">
        <v>249</v>
      </c>
      <c r="B33" s="23" t="s">
        <v>59</v>
      </c>
      <c r="C33" s="23" t="s">
        <v>70</v>
      </c>
      <c r="D33" s="23" t="s">
        <v>250</v>
      </c>
      <c r="E33" s="23" t="s">
        <v>63</v>
      </c>
      <c r="F33" s="23" t="s">
        <v>60</v>
      </c>
      <c r="G33" s="23" t="s">
        <v>150</v>
      </c>
      <c r="H33" s="23" t="s">
        <v>61</v>
      </c>
      <c r="I33" s="118">
        <f>I34</f>
        <v>16931.2</v>
      </c>
      <c r="J33" s="118">
        <f>J34</f>
        <v>17086.399999999998</v>
      </c>
    </row>
    <row r="34" spans="1:10" ht="39" x14ac:dyDescent="0.25">
      <c r="A34" s="78" t="s">
        <v>211</v>
      </c>
      <c r="B34" s="23" t="s">
        <v>59</v>
      </c>
      <c r="C34" s="23" t="s">
        <v>70</v>
      </c>
      <c r="D34" s="23" t="s">
        <v>250</v>
      </c>
      <c r="E34" s="23" t="s">
        <v>63</v>
      </c>
      <c r="F34" s="23" t="s">
        <v>62</v>
      </c>
      <c r="G34" s="23" t="s">
        <v>150</v>
      </c>
      <c r="H34" s="23" t="s">
        <v>61</v>
      </c>
      <c r="I34" s="118">
        <f>I35</f>
        <v>16931.2</v>
      </c>
      <c r="J34" s="118">
        <f>J35</f>
        <v>17086.399999999998</v>
      </c>
    </row>
    <row r="35" spans="1:10" ht="26.25" x14ac:dyDescent="0.25">
      <c r="A35" s="78" t="s">
        <v>318</v>
      </c>
      <c r="B35" s="23" t="s">
        <v>59</v>
      </c>
      <c r="C35" s="23" t="s">
        <v>70</v>
      </c>
      <c r="D35" s="23" t="s">
        <v>250</v>
      </c>
      <c r="E35" s="23" t="s">
        <v>63</v>
      </c>
      <c r="F35" s="23" t="s">
        <v>62</v>
      </c>
      <c r="G35" s="23" t="s">
        <v>168</v>
      </c>
      <c r="H35" s="23" t="s">
        <v>61</v>
      </c>
      <c r="I35" s="118">
        <f>I36+I38+I40</f>
        <v>16931.2</v>
      </c>
      <c r="J35" s="118">
        <f>J36+J38+J40</f>
        <v>17086.399999999998</v>
      </c>
    </row>
    <row r="36" spans="1:10" ht="51" x14ac:dyDescent="0.25">
      <c r="A36" s="49" t="s">
        <v>184</v>
      </c>
      <c r="B36" s="23" t="s">
        <v>59</v>
      </c>
      <c r="C36" s="23" t="s">
        <v>70</v>
      </c>
      <c r="D36" s="23" t="s">
        <v>250</v>
      </c>
      <c r="E36" s="23" t="s">
        <v>63</v>
      </c>
      <c r="F36" s="23" t="s">
        <v>62</v>
      </c>
      <c r="G36" s="23" t="s">
        <v>168</v>
      </c>
      <c r="H36" s="23" t="s">
        <v>137</v>
      </c>
      <c r="I36" s="118">
        <f>I37</f>
        <v>13064</v>
      </c>
      <c r="J36" s="118">
        <f>J37</f>
        <v>13065</v>
      </c>
    </row>
    <row r="37" spans="1:10" x14ac:dyDescent="0.25">
      <c r="A37" s="78" t="s">
        <v>38</v>
      </c>
      <c r="B37" s="23" t="s">
        <v>59</v>
      </c>
      <c r="C37" s="23" t="s">
        <v>70</v>
      </c>
      <c r="D37" s="23" t="s">
        <v>250</v>
      </c>
      <c r="E37" s="23" t="s">
        <v>63</v>
      </c>
      <c r="F37" s="23" t="s">
        <v>62</v>
      </c>
      <c r="G37" s="23" t="s">
        <v>168</v>
      </c>
      <c r="H37" s="23" t="s">
        <v>138</v>
      </c>
      <c r="I37" s="118">
        <v>13064</v>
      </c>
      <c r="J37" s="118">
        <v>13065</v>
      </c>
    </row>
    <row r="38" spans="1:10" ht="25.5" x14ac:dyDescent="0.25">
      <c r="A38" s="49" t="s">
        <v>185</v>
      </c>
      <c r="B38" s="23" t="s">
        <v>59</v>
      </c>
      <c r="C38" s="23" t="s">
        <v>70</v>
      </c>
      <c r="D38" s="23" t="s">
        <v>250</v>
      </c>
      <c r="E38" s="23" t="s">
        <v>63</v>
      </c>
      <c r="F38" s="23" t="s">
        <v>62</v>
      </c>
      <c r="G38" s="23" t="s">
        <v>168</v>
      </c>
      <c r="H38" s="23" t="s">
        <v>72</v>
      </c>
      <c r="I38" s="118">
        <f>I39</f>
        <v>3769.9</v>
      </c>
      <c r="J38" s="118">
        <f>J39</f>
        <v>3924.1</v>
      </c>
    </row>
    <row r="39" spans="1:10" ht="26.25" x14ac:dyDescent="0.25">
      <c r="A39" s="27" t="s">
        <v>129</v>
      </c>
      <c r="B39" s="23" t="s">
        <v>59</v>
      </c>
      <c r="C39" s="23" t="s">
        <v>70</v>
      </c>
      <c r="D39" s="23" t="s">
        <v>250</v>
      </c>
      <c r="E39" s="23" t="s">
        <v>63</v>
      </c>
      <c r="F39" s="23" t="s">
        <v>62</v>
      </c>
      <c r="G39" s="23" t="s">
        <v>168</v>
      </c>
      <c r="H39" s="23" t="s">
        <v>73</v>
      </c>
      <c r="I39" s="118">
        <v>3769.9</v>
      </c>
      <c r="J39" s="118">
        <v>3924.1</v>
      </c>
    </row>
    <row r="40" spans="1:10" x14ac:dyDescent="0.25">
      <c r="A40" s="27" t="s">
        <v>33</v>
      </c>
      <c r="B40" s="23" t="s">
        <v>59</v>
      </c>
      <c r="C40" s="23" t="s">
        <v>70</v>
      </c>
      <c r="D40" s="23" t="s">
        <v>250</v>
      </c>
      <c r="E40" s="23" t="s">
        <v>63</v>
      </c>
      <c r="F40" s="23" t="s">
        <v>62</v>
      </c>
      <c r="G40" s="23" t="s">
        <v>168</v>
      </c>
      <c r="H40" s="23" t="s">
        <v>77</v>
      </c>
      <c r="I40" s="118">
        <f>I41</f>
        <v>97.3</v>
      </c>
      <c r="J40" s="118">
        <f>J41</f>
        <v>97.3</v>
      </c>
    </row>
    <row r="41" spans="1:10" x14ac:dyDescent="0.25">
      <c r="A41" s="78" t="s">
        <v>327</v>
      </c>
      <c r="B41" s="23" t="s">
        <v>59</v>
      </c>
      <c r="C41" s="23" t="s">
        <v>70</v>
      </c>
      <c r="D41" s="23" t="s">
        <v>250</v>
      </c>
      <c r="E41" s="23" t="s">
        <v>63</v>
      </c>
      <c r="F41" s="23" t="s">
        <v>62</v>
      </c>
      <c r="G41" s="23" t="s">
        <v>168</v>
      </c>
      <c r="H41" s="23" t="s">
        <v>156</v>
      </c>
      <c r="I41" s="118">
        <v>97.3</v>
      </c>
      <c r="J41" s="118">
        <v>97.3</v>
      </c>
    </row>
    <row r="42" spans="1:10" ht="39" x14ac:dyDescent="0.25">
      <c r="A42" s="110" t="s">
        <v>258</v>
      </c>
      <c r="B42" s="23" t="s">
        <v>59</v>
      </c>
      <c r="C42" s="23" t="s">
        <v>70</v>
      </c>
      <c r="D42" s="23" t="s">
        <v>259</v>
      </c>
      <c r="E42" s="23" t="s">
        <v>63</v>
      </c>
      <c r="F42" s="23" t="s">
        <v>60</v>
      </c>
      <c r="G42" s="23" t="s">
        <v>150</v>
      </c>
      <c r="H42" s="23" t="s">
        <v>61</v>
      </c>
      <c r="I42" s="118">
        <f>I43</f>
        <v>30</v>
      </c>
      <c r="J42" s="118">
        <f>J43</f>
        <v>50</v>
      </c>
    </row>
    <row r="43" spans="1:10" ht="39" x14ac:dyDescent="0.25">
      <c r="A43" s="85" t="s">
        <v>165</v>
      </c>
      <c r="B43" s="24" t="s">
        <v>59</v>
      </c>
      <c r="C43" s="24" t="s">
        <v>70</v>
      </c>
      <c r="D43" s="24" t="s">
        <v>259</v>
      </c>
      <c r="E43" s="24" t="s">
        <v>71</v>
      </c>
      <c r="F43" s="24" t="s">
        <v>60</v>
      </c>
      <c r="G43" s="24" t="s">
        <v>150</v>
      </c>
      <c r="H43" s="23" t="s">
        <v>61</v>
      </c>
      <c r="I43" s="118">
        <f>I44</f>
        <v>30</v>
      </c>
      <c r="J43" s="118">
        <f>J44</f>
        <v>50</v>
      </c>
    </row>
    <row r="44" spans="1:10" ht="39" x14ac:dyDescent="0.25">
      <c r="A44" s="85" t="s">
        <v>166</v>
      </c>
      <c r="B44" s="23" t="s">
        <v>59</v>
      </c>
      <c r="C44" s="23" t="s">
        <v>70</v>
      </c>
      <c r="D44" s="23" t="s">
        <v>259</v>
      </c>
      <c r="E44" s="23" t="s">
        <v>71</v>
      </c>
      <c r="F44" s="23" t="s">
        <v>59</v>
      </c>
      <c r="G44" s="23" t="s">
        <v>150</v>
      </c>
      <c r="H44" s="23" t="s">
        <v>61</v>
      </c>
      <c r="I44" s="118">
        <f t="shared" ref="I44:J44" si="3">I45</f>
        <v>30</v>
      </c>
      <c r="J44" s="118">
        <f t="shared" si="3"/>
        <v>50</v>
      </c>
    </row>
    <row r="45" spans="1:10" ht="26.25" x14ac:dyDescent="0.25">
      <c r="A45" s="85" t="s">
        <v>220</v>
      </c>
      <c r="B45" s="23" t="s">
        <v>59</v>
      </c>
      <c r="C45" s="23" t="s">
        <v>70</v>
      </c>
      <c r="D45" s="23" t="s">
        <v>259</v>
      </c>
      <c r="E45" s="23" t="s">
        <v>71</v>
      </c>
      <c r="F45" s="23" t="s">
        <v>59</v>
      </c>
      <c r="G45" s="23" t="s">
        <v>160</v>
      </c>
      <c r="H45" s="23" t="s">
        <v>61</v>
      </c>
      <c r="I45" s="118">
        <f>I46</f>
        <v>30</v>
      </c>
      <c r="J45" s="118">
        <f>J46</f>
        <v>50</v>
      </c>
    </row>
    <row r="46" spans="1:10" ht="25.5" x14ac:dyDescent="0.25">
      <c r="A46" s="49" t="s">
        <v>185</v>
      </c>
      <c r="B46" s="23" t="s">
        <v>59</v>
      </c>
      <c r="C46" s="23" t="s">
        <v>70</v>
      </c>
      <c r="D46" s="23" t="s">
        <v>259</v>
      </c>
      <c r="E46" s="23" t="s">
        <v>71</v>
      </c>
      <c r="F46" s="23" t="s">
        <v>59</v>
      </c>
      <c r="G46" s="23" t="s">
        <v>160</v>
      </c>
      <c r="H46" s="23" t="s">
        <v>72</v>
      </c>
      <c r="I46" s="118">
        <f>I47</f>
        <v>30</v>
      </c>
      <c r="J46" s="118">
        <f>J47</f>
        <v>50</v>
      </c>
    </row>
    <row r="47" spans="1:10" ht="26.25" x14ac:dyDescent="0.25">
      <c r="A47" s="27" t="s">
        <v>129</v>
      </c>
      <c r="B47" s="23" t="s">
        <v>59</v>
      </c>
      <c r="C47" s="23" t="s">
        <v>70</v>
      </c>
      <c r="D47" s="23" t="s">
        <v>259</v>
      </c>
      <c r="E47" s="23" t="s">
        <v>71</v>
      </c>
      <c r="F47" s="23" t="s">
        <v>59</v>
      </c>
      <c r="G47" s="23" t="s">
        <v>160</v>
      </c>
      <c r="H47" s="23" t="s">
        <v>73</v>
      </c>
      <c r="I47" s="118">
        <v>30</v>
      </c>
      <c r="J47" s="118">
        <v>50</v>
      </c>
    </row>
    <row r="48" spans="1:10" x14ac:dyDescent="0.25">
      <c r="A48" s="27" t="s">
        <v>226</v>
      </c>
      <c r="B48" s="23" t="s">
        <v>59</v>
      </c>
      <c r="C48" s="23" t="s">
        <v>70</v>
      </c>
      <c r="D48" s="23" t="s">
        <v>76</v>
      </c>
      <c r="E48" s="23" t="s">
        <v>63</v>
      </c>
      <c r="F48" s="23" t="s">
        <v>60</v>
      </c>
      <c r="G48" s="23" t="s">
        <v>150</v>
      </c>
      <c r="H48" s="23" t="s">
        <v>61</v>
      </c>
      <c r="I48" s="118">
        <f t="shared" ref="I48:I51" si="4">I49</f>
        <v>1762</v>
      </c>
      <c r="J48" s="118">
        <f t="shared" ref="J48:J51" si="5">J49</f>
        <v>3566</v>
      </c>
    </row>
    <row r="49" spans="1:10" x14ac:dyDescent="0.25">
      <c r="A49" s="27" t="s">
        <v>41</v>
      </c>
      <c r="B49" s="23" t="s">
        <v>59</v>
      </c>
      <c r="C49" s="23" t="s">
        <v>70</v>
      </c>
      <c r="D49" s="23" t="s">
        <v>76</v>
      </c>
      <c r="E49" s="23" t="s">
        <v>63</v>
      </c>
      <c r="F49" s="23" t="s">
        <v>60</v>
      </c>
      <c r="G49" s="23" t="s">
        <v>150</v>
      </c>
      <c r="H49" s="23" t="s">
        <v>61</v>
      </c>
      <c r="I49" s="118">
        <f t="shared" si="4"/>
        <v>1762</v>
      </c>
      <c r="J49" s="118">
        <f t="shared" si="5"/>
        <v>3566</v>
      </c>
    </row>
    <row r="50" spans="1:10" ht="26.25" x14ac:dyDescent="0.25">
      <c r="A50" s="27" t="s">
        <v>169</v>
      </c>
      <c r="B50" s="23" t="s">
        <v>59</v>
      </c>
      <c r="C50" s="23" t="s">
        <v>70</v>
      </c>
      <c r="D50" s="23" t="s">
        <v>76</v>
      </c>
      <c r="E50" s="23" t="s">
        <v>63</v>
      </c>
      <c r="F50" s="23" t="s">
        <v>59</v>
      </c>
      <c r="G50" s="23" t="s">
        <v>150</v>
      </c>
      <c r="H50" s="23" t="s">
        <v>61</v>
      </c>
      <c r="I50" s="118">
        <f t="shared" si="4"/>
        <v>1762</v>
      </c>
      <c r="J50" s="118">
        <f t="shared" si="5"/>
        <v>3566</v>
      </c>
    </row>
    <row r="51" spans="1:10" x14ac:dyDescent="0.25">
      <c r="A51" s="27" t="s">
        <v>226</v>
      </c>
      <c r="B51" s="23" t="s">
        <v>59</v>
      </c>
      <c r="C51" s="23" t="s">
        <v>70</v>
      </c>
      <c r="D51" s="23" t="s">
        <v>76</v>
      </c>
      <c r="E51" s="23" t="s">
        <v>63</v>
      </c>
      <c r="F51" s="23" t="s">
        <v>59</v>
      </c>
      <c r="G51" s="23" t="s">
        <v>232</v>
      </c>
      <c r="H51" s="23" t="s">
        <v>61</v>
      </c>
      <c r="I51" s="118">
        <f t="shared" si="4"/>
        <v>1762</v>
      </c>
      <c r="J51" s="118">
        <f t="shared" si="5"/>
        <v>3566</v>
      </c>
    </row>
    <row r="52" spans="1:10" x14ac:dyDescent="0.25">
      <c r="A52" s="27" t="s">
        <v>33</v>
      </c>
      <c r="B52" s="23" t="s">
        <v>59</v>
      </c>
      <c r="C52" s="23" t="s">
        <v>70</v>
      </c>
      <c r="D52" s="23" t="s">
        <v>76</v>
      </c>
      <c r="E52" s="23" t="s">
        <v>63</v>
      </c>
      <c r="F52" s="23" t="s">
        <v>59</v>
      </c>
      <c r="G52" s="23" t="s">
        <v>232</v>
      </c>
      <c r="H52" s="23" t="s">
        <v>77</v>
      </c>
      <c r="I52" s="118">
        <f>I53</f>
        <v>1762</v>
      </c>
      <c r="J52" s="118">
        <f>J53</f>
        <v>3566</v>
      </c>
    </row>
    <row r="53" spans="1:10" x14ac:dyDescent="0.25">
      <c r="A53" s="27" t="s">
        <v>35</v>
      </c>
      <c r="B53" s="23" t="s">
        <v>59</v>
      </c>
      <c r="C53" s="23" t="s">
        <v>70</v>
      </c>
      <c r="D53" s="23" t="s">
        <v>76</v>
      </c>
      <c r="E53" s="23" t="s">
        <v>63</v>
      </c>
      <c r="F53" s="23" t="s">
        <v>59</v>
      </c>
      <c r="G53" s="23" t="s">
        <v>232</v>
      </c>
      <c r="H53" s="23" t="s">
        <v>78</v>
      </c>
      <c r="I53" s="118">
        <v>1762</v>
      </c>
      <c r="J53" s="118">
        <v>3566</v>
      </c>
    </row>
    <row r="54" spans="1:10" x14ac:dyDescent="0.25">
      <c r="A54" s="45" t="s">
        <v>39</v>
      </c>
      <c r="B54" s="25" t="s">
        <v>62</v>
      </c>
      <c r="C54" s="25" t="s">
        <v>60</v>
      </c>
      <c r="D54" s="25" t="s">
        <v>60</v>
      </c>
      <c r="E54" s="25" t="s">
        <v>63</v>
      </c>
      <c r="F54" s="25" t="s">
        <v>60</v>
      </c>
      <c r="G54" s="25" t="s">
        <v>150</v>
      </c>
      <c r="H54" s="25" t="s">
        <v>61</v>
      </c>
      <c r="I54" s="116">
        <f t="shared" ref="I54:J58" si="6">I55</f>
        <v>622.5</v>
      </c>
      <c r="J54" s="116">
        <f t="shared" si="6"/>
        <v>645.1</v>
      </c>
    </row>
    <row r="55" spans="1:10" x14ac:dyDescent="0.25">
      <c r="A55" s="37" t="s">
        <v>233</v>
      </c>
      <c r="B55" s="25" t="s">
        <v>62</v>
      </c>
      <c r="C55" s="25" t="s">
        <v>66</v>
      </c>
      <c r="D55" s="25" t="s">
        <v>60</v>
      </c>
      <c r="E55" s="25" t="s">
        <v>63</v>
      </c>
      <c r="F55" s="25" t="s">
        <v>60</v>
      </c>
      <c r="G55" s="25" t="s">
        <v>150</v>
      </c>
      <c r="H55" s="25" t="s">
        <v>61</v>
      </c>
      <c r="I55" s="117">
        <f t="shared" si="6"/>
        <v>622.5</v>
      </c>
      <c r="J55" s="117">
        <f t="shared" si="6"/>
        <v>645.1</v>
      </c>
    </row>
    <row r="56" spans="1:10" x14ac:dyDescent="0.25">
      <c r="A56" s="78" t="s">
        <v>260</v>
      </c>
      <c r="B56" s="23" t="s">
        <v>62</v>
      </c>
      <c r="C56" s="23" t="s">
        <v>66</v>
      </c>
      <c r="D56" s="23" t="s">
        <v>76</v>
      </c>
      <c r="E56" s="23" t="s">
        <v>63</v>
      </c>
      <c r="F56" s="23" t="s">
        <v>60</v>
      </c>
      <c r="G56" s="23" t="s">
        <v>150</v>
      </c>
      <c r="H56" s="23" t="s">
        <v>61</v>
      </c>
      <c r="I56" s="118">
        <f t="shared" si="6"/>
        <v>622.5</v>
      </c>
      <c r="J56" s="118">
        <f t="shared" si="6"/>
        <v>645.1</v>
      </c>
    </row>
    <row r="57" spans="1:10" ht="25.5" x14ac:dyDescent="0.25">
      <c r="A57" s="111" t="s">
        <v>330</v>
      </c>
      <c r="B57" s="23" t="s">
        <v>62</v>
      </c>
      <c r="C57" s="23" t="s">
        <v>66</v>
      </c>
      <c r="D57" s="23" t="s">
        <v>76</v>
      </c>
      <c r="E57" s="23" t="s">
        <v>63</v>
      </c>
      <c r="F57" s="23" t="s">
        <v>59</v>
      </c>
      <c r="G57" s="23" t="s">
        <v>170</v>
      </c>
      <c r="H57" s="23" t="s">
        <v>61</v>
      </c>
      <c r="I57" s="118">
        <f t="shared" si="6"/>
        <v>622.5</v>
      </c>
      <c r="J57" s="118">
        <f t="shared" si="6"/>
        <v>645.1</v>
      </c>
    </row>
    <row r="58" spans="1:10" ht="51" x14ac:dyDescent="0.25">
      <c r="A58" s="49" t="s">
        <v>184</v>
      </c>
      <c r="B58" s="23" t="s">
        <v>62</v>
      </c>
      <c r="C58" s="23" t="s">
        <v>66</v>
      </c>
      <c r="D58" s="23" t="s">
        <v>76</v>
      </c>
      <c r="E58" s="23" t="s">
        <v>63</v>
      </c>
      <c r="F58" s="23" t="s">
        <v>59</v>
      </c>
      <c r="G58" s="23" t="s">
        <v>170</v>
      </c>
      <c r="H58" s="23" t="s">
        <v>137</v>
      </c>
      <c r="I58" s="118">
        <f t="shared" si="6"/>
        <v>622.5</v>
      </c>
      <c r="J58" s="118">
        <f t="shared" si="6"/>
        <v>645.1</v>
      </c>
    </row>
    <row r="59" spans="1:10" ht="26.25" x14ac:dyDescent="0.25">
      <c r="A59" s="27" t="s">
        <v>152</v>
      </c>
      <c r="B59" s="23" t="s">
        <v>62</v>
      </c>
      <c r="C59" s="23" t="s">
        <v>66</v>
      </c>
      <c r="D59" s="23" t="s">
        <v>76</v>
      </c>
      <c r="E59" s="23" t="s">
        <v>63</v>
      </c>
      <c r="F59" s="23" t="s">
        <v>59</v>
      </c>
      <c r="G59" s="23" t="s">
        <v>170</v>
      </c>
      <c r="H59" s="23" t="s">
        <v>153</v>
      </c>
      <c r="I59" s="118">
        <v>622.5</v>
      </c>
      <c r="J59" s="118">
        <v>645.1</v>
      </c>
    </row>
    <row r="60" spans="1:10" x14ac:dyDescent="0.25">
      <c r="A60" s="52" t="s">
        <v>42</v>
      </c>
      <c r="B60" s="46" t="s">
        <v>66</v>
      </c>
      <c r="C60" s="46" t="s">
        <v>60</v>
      </c>
      <c r="D60" s="46" t="s">
        <v>60</v>
      </c>
      <c r="E60" s="46" t="s">
        <v>63</v>
      </c>
      <c r="F60" s="46" t="s">
        <v>60</v>
      </c>
      <c r="G60" s="46" t="s">
        <v>150</v>
      </c>
      <c r="H60" s="46" t="s">
        <v>61</v>
      </c>
      <c r="I60" s="116">
        <f>I61+I68+I74</f>
        <v>141.1</v>
      </c>
      <c r="J60" s="116">
        <f>J61+J68+J74</f>
        <v>141.1</v>
      </c>
    </row>
    <row r="61" spans="1:10" x14ac:dyDescent="0.25">
      <c r="A61" s="28" t="s">
        <v>186</v>
      </c>
      <c r="B61" s="25" t="s">
        <v>66</v>
      </c>
      <c r="C61" s="25" t="s">
        <v>64</v>
      </c>
      <c r="D61" s="25" t="s">
        <v>60</v>
      </c>
      <c r="E61" s="25" t="s">
        <v>63</v>
      </c>
      <c r="F61" s="25" t="s">
        <v>60</v>
      </c>
      <c r="G61" s="25" t="s">
        <v>150</v>
      </c>
      <c r="H61" s="25" t="s">
        <v>61</v>
      </c>
      <c r="I61" s="117">
        <f>I62</f>
        <v>61</v>
      </c>
      <c r="J61" s="117">
        <f>J62</f>
        <v>61</v>
      </c>
    </row>
    <row r="62" spans="1:10" ht="39" x14ac:dyDescent="0.25">
      <c r="A62" s="27" t="s">
        <v>258</v>
      </c>
      <c r="B62" s="23" t="s">
        <v>66</v>
      </c>
      <c r="C62" s="23" t="s">
        <v>64</v>
      </c>
      <c r="D62" s="23" t="s">
        <v>259</v>
      </c>
      <c r="E62" s="23" t="s">
        <v>63</v>
      </c>
      <c r="F62" s="23" t="s">
        <v>60</v>
      </c>
      <c r="G62" s="23" t="s">
        <v>150</v>
      </c>
      <c r="H62" s="23" t="s">
        <v>61</v>
      </c>
      <c r="I62" s="118">
        <f>I63</f>
        <v>61</v>
      </c>
      <c r="J62" s="118">
        <f>J63</f>
        <v>61</v>
      </c>
    </row>
    <row r="63" spans="1:10" x14ac:dyDescent="0.25">
      <c r="A63" s="27" t="s">
        <v>162</v>
      </c>
      <c r="B63" s="23" t="s">
        <v>66</v>
      </c>
      <c r="C63" s="23" t="s">
        <v>64</v>
      </c>
      <c r="D63" s="23" t="s">
        <v>259</v>
      </c>
      <c r="E63" s="23" t="s">
        <v>65</v>
      </c>
      <c r="F63" s="23" t="s">
        <v>60</v>
      </c>
      <c r="G63" s="23" t="s">
        <v>150</v>
      </c>
      <c r="H63" s="23" t="s">
        <v>61</v>
      </c>
      <c r="I63" s="118">
        <f t="shared" ref="I63:J64" si="7">I64</f>
        <v>61</v>
      </c>
      <c r="J63" s="118">
        <f t="shared" si="7"/>
        <v>61</v>
      </c>
    </row>
    <row r="64" spans="1:10" ht="39" x14ac:dyDescent="0.25">
      <c r="A64" s="27" t="s">
        <v>171</v>
      </c>
      <c r="B64" s="23" t="s">
        <v>66</v>
      </c>
      <c r="C64" s="23" t="s">
        <v>64</v>
      </c>
      <c r="D64" s="23" t="s">
        <v>259</v>
      </c>
      <c r="E64" s="23" t="s">
        <v>65</v>
      </c>
      <c r="F64" s="23" t="s">
        <v>59</v>
      </c>
      <c r="G64" s="23" t="s">
        <v>150</v>
      </c>
      <c r="H64" s="23" t="s">
        <v>61</v>
      </c>
      <c r="I64" s="118">
        <f t="shared" si="7"/>
        <v>61</v>
      </c>
      <c r="J64" s="118">
        <f t="shared" si="7"/>
        <v>61</v>
      </c>
    </row>
    <row r="65" spans="1:10" ht="90" x14ac:dyDescent="0.25">
      <c r="A65" s="78" t="s">
        <v>316</v>
      </c>
      <c r="B65" s="23" t="s">
        <v>66</v>
      </c>
      <c r="C65" s="23" t="s">
        <v>64</v>
      </c>
      <c r="D65" s="23" t="s">
        <v>259</v>
      </c>
      <c r="E65" s="23" t="s">
        <v>65</v>
      </c>
      <c r="F65" s="23" t="s">
        <v>59</v>
      </c>
      <c r="G65" s="23" t="s">
        <v>172</v>
      </c>
      <c r="H65" s="23" t="s">
        <v>61</v>
      </c>
      <c r="I65" s="118">
        <f>I66</f>
        <v>61</v>
      </c>
      <c r="J65" s="118">
        <f>J66</f>
        <v>61</v>
      </c>
    </row>
    <row r="66" spans="1:10" ht="25.5" x14ac:dyDescent="0.25">
      <c r="A66" s="49" t="s">
        <v>185</v>
      </c>
      <c r="B66" s="23" t="s">
        <v>66</v>
      </c>
      <c r="C66" s="23" t="s">
        <v>64</v>
      </c>
      <c r="D66" s="23" t="s">
        <v>259</v>
      </c>
      <c r="E66" s="23" t="s">
        <v>65</v>
      </c>
      <c r="F66" s="23" t="s">
        <v>59</v>
      </c>
      <c r="G66" s="23" t="s">
        <v>172</v>
      </c>
      <c r="H66" s="23" t="s">
        <v>72</v>
      </c>
      <c r="I66" s="118">
        <f>I67</f>
        <v>61</v>
      </c>
      <c r="J66" s="118">
        <f>J67</f>
        <v>61</v>
      </c>
    </row>
    <row r="67" spans="1:10" ht="26.25" x14ac:dyDescent="0.25">
      <c r="A67" s="27" t="s">
        <v>129</v>
      </c>
      <c r="B67" s="23" t="s">
        <v>66</v>
      </c>
      <c r="C67" s="23" t="s">
        <v>64</v>
      </c>
      <c r="D67" s="23" t="s">
        <v>259</v>
      </c>
      <c r="E67" s="23" t="s">
        <v>65</v>
      </c>
      <c r="F67" s="23" t="s">
        <v>59</v>
      </c>
      <c r="G67" s="23" t="s">
        <v>172</v>
      </c>
      <c r="H67" s="23" t="s">
        <v>73</v>
      </c>
      <c r="I67" s="118">
        <v>61</v>
      </c>
      <c r="J67" s="118">
        <v>61</v>
      </c>
    </row>
    <row r="68" spans="1:10" ht="26.25" x14ac:dyDescent="0.25">
      <c r="A68" s="28" t="s">
        <v>331</v>
      </c>
      <c r="B68" s="25" t="s">
        <v>66</v>
      </c>
      <c r="C68" s="25" t="s">
        <v>161</v>
      </c>
      <c r="D68" s="25" t="s">
        <v>60</v>
      </c>
      <c r="E68" s="25" t="s">
        <v>63</v>
      </c>
      <c r="F68" s="25" t="s">
        <v>60</v>
      </c>
      <c r="G68" s="25" t="s">
        <v>150</v>
      </c>
      <c r="H68" s="25" t="s">
        <v>61</v>
      </c>
      <c r="I68" s="117">
        <f>I69</f>
        <v>50</v>
      </c>
      <c r="J68" s="117">
        <f>J69</f>
        <v>50</v>
      </c>
    </row>
    <row r="69" spans="1:10" ht="39" x14ac:dyDescent="0.25">
      <c r="A69" s="27" t="s">
        <v>262</v>
      </c>
      <c r="B69" s="23" t="s">
        <v>66</v>
      </c>
      <c r="C69" s="23" t="s">
        <v>161</v>
      </c>
      <c r="D69" s="23" t="s">
        <v>261</v>
      </c>
      <c r="E69" s="23" t="s">
        <v>63</v>
      </c>
      <c r="F69" s="23" t="s">
        <v>60</v>
      </c>
      <c r="G69" s="23" t="s">
        <v>150</v>
      </c>
      <c r="H69" s="23" t="s">
        <v>61</v>
      </c>
      <c r="I69" s="118">
        <f>I70</f>
        <v>50</v>
      </c>
      <c r="J69" s="118">
        <f>J70</f>
        <v>50</v>
      </c>
    </row>
    <row r="70" spans="1:10" ht="39" x14ac:dyDescent="0.25">
      <c r="A70" s="27" t="s">
        <v>213</v>
      </c>
      <c r="B70" s="23" t="s">
        <v>66</v>
      </c>
      <c r="C70" s="23" t="s">
        <v>161</v>
      </c>
      <c r="D70" s="23" t="s">
        <v>261</v>
      </c>
      <c r="E70" s="23" t="s">
        <v>63</v>
      </c>
      <c r="F70" s="23" t="s">
        <v>62</v>
      </c>
      <c r="G70" s="23" t="s">
        <v>150</v>
      </c>
      <c r="H70" s="23" t="s">
        <v>61</v>
      </c>
      <c r="I70" s="118">
        <f t="shared" ref="I70:J70" si="8">I71</f>
        <v>50</v>
      </c>
      <c r="J70" s="118">
        <f t="shared" si="8"/>
        <v>50</v>
      </c>
    </row>
    <row r="71" spans="1:10" ht="39" x14ac:dyDescent="0.25">
      <c r="A71" s="27" t="s">
        <v>215</v>
      </c>
      <c r="B71" s="23" t="s">
        <v>66</v>
      </c>
      <c r="C71" s="23" t="s">
        <v>161</v>
      </c>
      <c r="D71" s="23" t="s">
        <v>261</v>
      </c>
      <c r="E71" s="23" t="s">
        <v>63</v>
      </c>
      <c r="F71" s="23" t="s">
        <v>62</v>
      </c>
      <c r="G71" s="23" t="s">
        <v>214</v>
      </c>
      <c r="H71" s="23" t="s">
        <v>61</v>
      </c>
      <c r="I71" s="118">
        <f>I72</f>
        <v>50</v>
      </c>
      <c r="J71" s="118">
        <f>J72</f>
        <v>50</v>
      </c>
    </row>
    <row r="72" spans="1:10" ht="25.5" x14ac:dyDescent="0.25">
      <c r="A72" s="49" t="s">
        <v>185</v>
      </c>
      <c r="B72" s="23" t="s">
        <v>66</v>
      </c>
      <c r="C72" s="23" t="s">
        <v>161</v>
      </c>
      <c r="D72" s="23" t="s">
        <v>261</v>
      </c>
      <c r="E72" s="23" t="s">
        <v>63</v>
      </c>
      <c r="F72" s="23" t="s">
        <v>62</v>
      </c>
      <c r="G72" s="23" t="s">
        <v>214</v>
      </c>
      <c r="H72" s="23" t="s">
        <v>72</v>
      </c>
      <c r="I72" s="118">
        <f>I73</f>
        <v>50</v>
      </c>
      <c r="J72" s="118">
        <f>J73</f>
        <v>50</v>
      </c>
    </row>
    <row r="73" spans="1:10" ht="26.25" x14ac:dyDescent="0.25">
      <c r="A73" s="27" t="s">
        <v>129</v>
      </c>
      <c r="B73" s="23" t="s">
        <v>66</v>
      </c>
      <c r="C73" s="23" t="s">
        <v>161</v>
      </c>
      <c r="D73" s="23" t="s">
        <v>261</v>
      </c>
      <c r="E73" s="23" t="s">
        <v>63</v>
      </c>
      <c r="F73" s="23" t="s">
        <v>62</v>
      </c>
      <c r="G73" s="23" t="s">
        <v>214</v>
      </c>
      <c r="H73" s="23" t="s">
        <v>73</v>
      </c>
      <c r="I73" s="118">
        <v>50</v>
      </c>
      <c r="J73" s="118">
        <v>50</v>
      </c>
    </row>
    <row r="74" spans="1:10" ht="26.25" x14ac:dyDescent="0.25">
      <c r="A74" s="28" t="s">
        <v>263</v>
      </c>
      <c r="B74" s="25" t="s">
        <v>66</v>
      </c>
      <c r="C74" s="25" t="s">
        <v>80</v>
      </c>
      <c r="D74" s="25" t="s">
        <v>60</v>
      </c>
      <c r="E74" s="25" t="s">
        <v>63</v>
      </c>
      <c r="F74" s="25" t="s">
        <v>60</v>
      </c>
      <c r="G74" s="25" t="s">
        <v>150</v>
      </c>
      <c r="H74" s="25" t="s">
        <v>61</v>
      </c>
      <c r="I74" s="117">
        <f t="shared" ref="I74:J76" si="9">I75</f>
        <v>30.1</v>
      </c>
      <c r="J74" s="117">
        <f t="shared" si="9"/>
        <v>30.1</v>
      </c>
    </row>
    <row r="75" spans="1:10" ht="39" x14ac:dyDescent="0.25">
      <c r="A75" s="27" t="s">
        <v>258</v>
      </c>
      <c r="B75" s="23" t="s">
        <v>66</v>
      </c>
      <c r="C75" s="23" t="s">
        <v>80</v>
      </c>
      <c r="D75" s="23" t="s">
        <v>259</v>
      </c>
      <c r="E75" s="23" t="s">
        <v>63</v>
      </c>
      <c r="F75" s="23" t="s">
        <v>60</v>
      </c>
      <c r="G75" s="23" t="s">
        <v>150</v>
      </c>
      <c r="H75" s="23" t="s">
        <v>61</v>
      </c>
      <c r="I75" s="118">
        <f t="shared" si="9"/>
        <v>30.1</v>
      </c>
      <c r="J75" s="118">
        <f t="shared" si="9"/>
        <v>30.1</v>
      </c>
    </row>
    <row r="76" spans="1:10" x14ac:dyDescent="0.25">
      <c r="A76" s="27" t="s">
        <v>162</v>
      </c>
      <c r="B76" s="23" t="s">
        <v>66</v>
      </c>
      <c r="C76" s="23" t="s">
        <v>80</v>
      </c>
      <c r="D76" s="23" t="s">
        <v>259</v>
      </c>
      <c r="E76" s="23" t="s">
        <v>65</v>
      </c>
      <c r="F76" s="23" t="s">
        <v>60</v>
      </c>
      <c r="G76" s="23" t="s">
        <v>150</v>
      </c>
      <c r="H76" s="23" t="s">
        <v>61</v>
      </c>
      <c r="I76" s="118">
        <f t="shared" si="9"/>
        <v>30.1</v>
      </c>
      <c r="J76" s="118">
        <f t="shared" si="9"/>
        <v>30.1</v>
      </c>
    </row>
    <row r="77" spans="1:10" ht="26.25" x14ac:dyDescent="0.25">
      <c r="A77" s="27" t="s">
        <v>163</v>
      </c>
      <c r="B77" s="23" t="s">
        <v>66</v>
      </c>
      <c r="C77" s="23" t="s">
        <v>80</v>
      </c>
      <c r="D77" s="23" t="s">
        <v>259</v>
      </c>
      <c r="E77" s="23" t="s">
        <v>65</v>
      </c>
      <c r="F77" s="23" t="s">
        <v>62</v>
      </c>
      <c r="G77" s="23" t="s">
        <v>150</v>
      </c>
      <c r="H77" s="23" t="s">
        <v>61</v>
      </c>
      <c r="I77" s="118">
        <f>I78+I81</f>
        <v>30.1</v>
      </c>
      <c r="J77" s="118">
        <f>J78+J81</f>
        <v>30.1</v>
      </c>
    </row>
    <row r="78" spans="1:10" x14ac:dyDescent="0.25">
      <c r="A78" s="30" t="s">
        <v>319</v>
      </c>
      <c r="B78" s="23" t="s">
        <v>66</v>
      </c>
      <c r="C78" s="23" t="s">
        <v>80</v>
      </c>
      <c r="D78" s="23" t="s">
        <v>259</v>
      </c>
      <c r="E78" s="23" t="s">
        <v>65</v>
      </c>
      <c r="F78" s="23" t="s">
        <v>62</v>
      </c>
      <c r="G78" s="23" t="s">
        <v>164</v>
      </c>
      <c r="H78" s="23" t="s">
        <v>61</v>
      </c>
      <c r="I78" s="118">
        <f>I79</f>
        <v>25</v>
      </c>
      <c r="J78" s="118">
        <f>J79</f>
        <v>25</v>
      </c>
    </row>
    <row r="79" spans="1:10" ht="51" x14ac:dyDescent="0.25">
      <c r="A79" s="49" t="s">
        <v>184</v>
      </c>
      <c r="B79" s="23" t="s">
        <v>66</v>
      </c>
      <c r="C79" s="23" t="s">
        <v>80</v>
      </c>
      <c r="D79" s="23" t="s">
        <v>259</v>
      </c>
      <c r="E79" s="23" t="s">
        <v>65</v>
      </c>
      <c r="F79" s="23" t="s">
        <v>62</v>
      </c>
      <c r="G79" s="23" t="s">
        <v>164</v>
      </c>
      <c r="H79" s="23" t="s">
        <v>137</v>
      </c>
      <c r="I79" s="118">
        <f>I80</f>
        <v>25</v>
      </c>
      <c r="J79" s="118">
        <f>J80</f>
        <v>25</v>
      </c>
    </row>
    <row r="80" spans="1:10" x14ac:dyDescent="0.25">
      <c r="A80" s="49" t="s">
        <v>38</v>
      </c>
      <c r="B80" s="23" t="s">
        <v>66</v>
      </c>
      <c r="C80" s="23" t="s">
        <v>80</v>
      </c>
      <c r="D80" s="23" t="s">
        <v>259</v>
      </c>
      <c r="E80" s="23" t="s">
        <v>65</v>
      </c>
      <c r="F80" s="23" t="s">
        <v>62</v>
      </c>
      <c r="G80" s="23" t="s">
        <v>164</v>
      </c>
      <c r="H80" s="23" t="s">
        <v>138</v>
      </c>
      <c r="I80" s="118">
        <v>25</v>
      </c>
      <c r="J80" s="118">
        <v>25</v>
      </c>
    </row>
    <row r="81" spans="1:10" ht="26.25" x14ac:dyDescent="0.25">
      <c r="A81" s="85" t="s">
        <v>320</v>
      </c>
      <c r="B81" s="23" t="s">
        <v>66</v>
      </c>
      <c r="C81" s="23" t="s">
        <v>80</v>
      </c>
      <c r="D81" s="23" t="s">
        <v>259</v>
      </c>
      <c r="E81" s="23" t="s">
        <v>65</v>
      </c>
      <c r="F81" s="23" t="s">
        <v>62</v>
      </c>
      <c r="G81" s="23" t="s">
        <v>210</v>
      </c>
      <c r="H81" s="23" t="s">
        <v>61</v>
      </c>
      <c r="I81" s="118">
        <f>I82</f>
        <v>5.0999999999999996</v>
      </c>
      <c r="J81" s="118">
        <f>J82</f>
        <v>5.0999999999999996</v>
      </c>
    </row>
    <row r="82" spans="1:10" ht="51" x14ac:dyDescent="0.25">
      <c r="A82" s="49" t="s">
        <v>184</v>
      </c>
      <c r="B82" s="23" t="s">
        <v>66</v>
      </c>
      <c r="C82" s="23" t="s">
        <v>80</v>
      </c>
      <c r="D82" s="23" t="s">
        <v>259</v>
      </c>
      <c r="E82" s="23" t="s">
        <v>65</v>
      </c>
      <c r="F82" s="23" t="s">
        <v>62</v>
      </c>
      <c r="G82" s="23" t="s">
        <v>210</v>
      </c>
      <c r="H82" s="23" t="s">
        <v>137</v>
      </c>
      <c r="I82" s="118">
        <f>I83</f>
        <v>5.0999999999999996</v>
      </c>
      <c r="J82" s="118">
        <f>J83</f>
        <v>5.0999999999999996</v>
      </c>
    </row>
    <row r="83" spans="1:10" x14ac:dyDescent="0.25">
      <c r="A83" s="49" t="s">
        <v>38</v>
      </c>
      <c r="B83" s="23" t="s">
        <v>66</v>
      </c>
      <c r="C83" s="23" t="s">
        <v>80</v>
      </c>
      <c r="D83" s="23" t="s">
        <v>259</v>
      </c>
      <c r="E83" s="23" t="s">
        <v>65</v>
      </c>
      <c r="F83" s="23" t="s">
        <v>62</v>
      </c>
      <c r="G83" s="23" t="s">
        <v>210</v>
      </c>
      <c r="H83" s="23" t="s">
        <v>138</v>
      </c>
      <c r="I83" s="118">
        <v>5.0999999999999996</v>
      </c>
      <c r="J83" s="118">
        <v>5.0999999999999996</v>
      </c>
    </row>
    <row r="84" spans="1:10" x14ac:dyDescent="0.25">
      <c r="A84" s="45" t="s">
        <v>43</v>
      </c>
      <c r="B84" s="46" t="s">
        <v>64</v>
      </c>
      <c r="C84" s="46" t="s">
        <v>60</v>
      </c>
      <c r="D84" s="46" t="s">
        <v>60</v>
      </c>
      <c r="E84" s="46" t="s">
        <v>63</v>
      </c>
      <c r="F84" s="46" t="s">
        <v>60</v>
      </c>
      <c r="G84" s="46" t="s">
        <v>150</v>
      </c>
      <c r="H84" s="46" t="s">
        <v>61</v>
      </c>
      <c r="I84" s="116">
        <f>I85+I101+I107+I113</f>
        <v>12229.599999999999</v>
      </c>
      <c r="J84" s="116">
        <f>J85+J101+J107+J113</f>
        <v>12255.599999999999</v>
      </c>
    </row>
    <row r="85" spans="1:10" x14ac:dyDescent="0.25">
      <c r="A85" s="38" t="s">
        <v>44</v>
      </c>
      <c r="B85" s="25" t="s">
        <v>64</v>
      </c>
      <c r="C85" s="25" t="s">
        <v>59</v>
      </c>
      <c r="D85" s="25" t="s">
        <v>60</v>
      </c>
      <c r="E85" s="25" t="s">
        <v>63</v>
      </c>
      <c r="F85" s="25" t="s">
        <v>60</v>
      </c>
      <c r="G85" s="25" t="s">
        <v>150</v>
      </c>
      <c r="H85" s="25" t="s">
        <v>61</v>
      </c>
      <c r="I85" s="117">
        <f>I86</f>
        <v>2356.4</v>
      </c>
      <c r="J85" s="117">
        <f>J86</f>
        <v>2243.1999999999998</v>
      </c>
    </row>
    <row r="86" spans="1:10" ht="26.25" x14ac:dyDescent="0.25">
      <c r="A86" s="30" t="s">
        <v>265</v>
      </c>
      <c r="B86" s="23" t="s">
        <v>64</v>
      </c>
      <c r="C86" s="23" t="s">
        <v>59</v>
      </c>
      <c r="D86" s="23" t="s">
        <v>264</v>
      </c>
      <c r="E86" s="23" t="s">
        <v>63</v>
      </c>
      <c r="F86" s="23" t="s">
        <v>60</v>
      </c>
      <c r="G86" s="23" t="s">
        <v>150</v>
      </c>
      <c r="H86" s="23" t="s">
        <v>61</v>
      </c>
      <c r="I86" s="118">
        <f>I87+I94</f>
        <v>2356.4</v>
      </c>
      <c r="J86" s="118">
        <f>J87+J94</f>
        <v>2243.1999999999998</v>
      </c>
    </row>
    <row r="87" spans="1:10" ht="26.25" x14ac:dyDescent="0.25">
      <c r="A87" s="30" t="s">
        <v>173</v>
      </c>
      <c r="B87" s="23" t="s">
        <v>64</v>
      </c>
      <c r="C87" s="23" t="s">
        <v>59</v>
      </c>
      <c r="D87" s="23" t="s">
        <v>264</v>
      </c>
      <c r="E87" s="23" t="s">
        <v>63</v>
      </c>
      <c r="F87" s="23" t="s">
        <v>59</v>
      </c>
      <c r="G87" s="23" t="s">
        <v>150</v>
      </c>
      <c r="H87" s="23" t="s">
        <v>61</v>
      </c>
      <c r="I87" s="118">
        <f>I91+I88</f>
        <v>1800</v>
      </c>
      <c r="J87" s="118">
        <f>J91+J88</f>
        <v>1700</v>
      </c>
    </row>
    <row r="88" spans="1:10" x14ac:dyDescent="0.25">
      <c r="A88" s="30" t="s">
        <v>321</v>
      </c>
      <c r="B88" s="23" t="s">
        <v>64</v>
      </c>
      <c r="C88" s="23" t="s">
        <v>59</v>
      </c>
      <c r="D88" s="23" t="s">
        <v>264</v>
      </c>
      <c r="E88" s="23" t="s">
        <v>63</v>
      </c>
      <c r="F88" s="23" t="s">
        <v>59</v>
      </c>
      <c r="G88" s="97" t="s">
        <v>190</v>
      </c>
      <c r="H88" s="23" t="s">
        <v>61</v>
      </c>
      <c r="I88" s="118">
        <f>I89</f>
        <v>800</v>
      </c>
      <c r="J88" s="118">
        <f>J89</f>
        <v>700</v>
      </c>
    </row>
    <row r="89" spans="1:10" ht="51" x14ac:dyDescent="0.25">
      <c r="A89" s="49" t="s">
        <v>184</v>
      </c>
      <c r="B89" s="23" t="s">
        <v>64</v>
      </c>
      <c r="C89" s="23" t="s">
        <v>59</v>
      </c>
      <c r="D89" s="23" t="s">
        <v>264</v>
      </c>
      <c r="E89" s="23" t="s">
        <v>63</v>
      </c>
      <c r="F89" s="23" t="s">
        <v>59</v>
      </c>
      <c r="G89" s="97" t="s">
        <v>190</v>
      </c>
      <c r="H89" s="23" t="s">
        <v>137</v>
      </c>
      <c r="I89" s="118">
        <f>I90</f>
        <v>800</v>
      </c>
      <c r="J89" s="118">
        <f>J90</f>
        <v>700</v>
      </c>
    </row>
    <row r="90" spans="1:10" x14ac:dyDescent="0.25">
      <c r="A90" s="27" t="s">
        <v>38</v>
      </c>
      <c r="B90" s="23" t="s">
        <v>64</v>
      </c>
      <c r="C90" s="23" t="s">
        <v>59</v>
      </c>
      <c r="D90" s="23" t="s">
        <v>264</v>
      </c>
      <c r="E90" s="23" t="s">
        <v>63</v>
      </c>
      <c r="F90" s="23" t="s">
        <v>59</v>
      </c>
      <c r="G90" s="97" t="s">
        <v>190</v>
      </c>
      <c r="H90" s="23" t="s">
        <v>138</v>
      </c>
      <c r="I90" s="118">
        <v>800</v>
      </c>
      <c r="J90" s="118">
        <v>700</v>
      </c>
    </row>
    <row r="91" spans="1:10" ht="26.25" x14ac:dyDescent="0.25">
      <c r="A91" s="78" t="s">
        <v>266</v>
      </c>
      <c r="B91" s="23" t="s">
        <v>64</v>
      </c>
      <c r="C91" s="23" t="s">
        <v>59</v>
      </c>
      <c r="D91" s="23" t="s">
        <v>264</v>
      </c>
      <c r="E91" s="23" t="s">
        <v>63</v>
      </c>
      <c r="F91" s="23" t="s">
        <v>59</v>
      </c>
      <c r="G91" s="23" t="s">
        <v>216</v>
      </c>
      <c r="H91" s="23" t="s">
        <v>61</v>
      </c>
      <c r="I91" s="118">
        <f>I92</f>
        <v>1000</v>
      </c>
      <c r="J91" s="118">
        <f>J92</f>
        <v>1000</v>
      </c>
    </row>
    <row r="92" spans="1:10" ht="51" x14ac:dyDescent="0.25">
      <c r="A92" s="49" t="s">
        <v>184</v>
      </c>
      <c r="B92" s="23" t="s">
        <v>64</v>
      </c>
      <c r="C92" s="23" t="s">
        <v>59</v>
      </c>
      <c r="D92" s="23" t="s">
        <v>264</v>
      </c>
      <c r="E92" s="23" t="s">
        <v>63</v>
      </c>
      <c r="F92" s="23" t="s">
        <v>59</v>
      </c>
      <c r="G92" s="23" t="s">
        <v>216</v>
      </c>
      <c r="H92" s="23" t="s">
        <v>137</v>
      </c>
      <c r="I92" s="118">
        <f>I93</f>
        <v>1000</v>
      </c>
      <c r="J92" s="118">
        <f>J93</f>
        <v>1000</v>
      </c>
    </row>
    <row r="93" spans="1:10" x14ac:dyDescent="0.25">
      <c r="A93" s="27" t="s">
        <v>38</v>
      </c>
      <c r="B93" s="23" t="s">
        <v>64</v>
      </c>
      <c r="C93" s="23" t="s">
        <v>59</v>
      </c>
      <c r="D93" s="23" t="s">
        <v>264</v>
      </c>
      <c r="E93" s="23" t="s">
        <v>63</v>
      </c>
      <c r="F93" s="23" t="s">
        <v>59</v>
      </c>
      <c r="G93" s="23" t="s">
        <v>216</v>
      </c>
      <c r="H93" s="23" t="s">
        <v>138</v>
      </c>
      <c r="I93" s="118">
        <v>1000</v>
      </c>
      <c r="J93" s="118">
        <v>1000</v>
      </c>
    </row>
    <row r="94" spans="1:10" x14ac:dyDescent="0.25">
      <c r="A94" s="85" t="s">
        <v>267</v>
      </c>
      <c r="B94" s="97" t="s">
        <v>64</v>
      </c>
      <c r="C94" s="97" t="s">
        <v>59</v>
      </c>
      <c r="D94" s="97" t="s">
        <v>264</v>
      </c>
      <c r="E94" s="97" t="s">
        <v>63</v>
      </c>
      <c r="F94" s="97" t="s">
        <v>62</v>
      </c>
      <c r="G94" s="97" t="s">
        <v>150</v>
      </c>
      <c r="H94" s="97" t="s">
        <v>61</v>
      </c>
      <c r="I94" s="118">
        <f>I95+I98</f>
        <v>556.4</v>
      </c>
      <c r="J94" s="118">
        <f>J95+J98</f>
        <v>543.20000000000005</v>
      </c>
    </row>
    <row r="95" spans="1:10" ht="26.25" x14ac:dyDescent="0.25">
      <c r="A95" s="78" t="s">
        <v>220</v>
      </c>
      <c r="B95" s="97" t="s">
        <v>64</v>
      </c>
      <c r="C95" s="97" t="s">
        <v>59</v>
      </c>
      <c r="D95" s="97" t="s">
        <v>264</v>
      </c>
      <c r="E95" s="97" t="s">
        <v>63</v>
      </c>
      <c r="F95" s="97" t="s">
        <v>62</v>
      </c>
      <c r="G95" s="97" t="s">
        <v>160</v>
      </c>
      <c r="H95" s="97" t="s">
        <v>61</v>
      </c>
      <c r="I95" s="118">
        <f t="shared" ref="I95:J96" si="10">I96</f>
        <v>466.4</v>
      </c>
      <c r="J95" s="118">
        <f t="shared" si="10"/>
        <v>458.2</v>
      </c>
    </row>
    <row r="96" spans="1:10" ht="51" x14ac:dyDescent="0.25">
      <c r="A96" s="49" t="s">
        <v>184</v>
      </c>
      <c r="B96" s="97" t="s">
        <v>64</v>
      </c>
      <c r="C96" s="97" t="s">
        <v>59</v>
      </c>
      <c r="D96" s="97" t="s">
        <v>264</v>
      </c>
      <c r="E96" s="97" t="s">
        <v>63</v>
      </c>
      <c r="F96" s="97" t="s">
        <v>62</v>
      </c>
      <c r="G96" s="97" t="s">
        <v>160</v>
      </c>
      <c r="H96" s="97" t="s">
        <v>137</v>
      </c>
      <c r="I96" s="118">
        <f t="shared" si="10"/>
        <v>466.4</v>
      </c>
      <c r="J96" s="118">
        <f t="shared" si="10"/>
        <v>458.2</v>
      </c>
    </row>
    <row r="97" spans="1:10" x14ac:dyDescent="0.25">
      <c r="A97" s="78" t="s">
        <v>38</v>
      </c>
      <c r="B97" s="97" t="s">
        <v>64</v>
      </c>
      <c r="C97" s="97" t="s">
        <v>59</v>
      </c>
      <c r="D97" s="97" t="s">
        <v>264</v>
      </c>
      <c r="E97" s="97" t="s">
        <v>63</v>
      </c>
      <c r="F97" s="97" t="s">
        <v>62</v>
      </c>
      <c r="G97" s="97" t="s">
        <v>160</v>
      </c>
      <c r="H97" s="97" t="s">
        <v>138</v>
      </c>
      <c r="I97" s="118">
        <v>466.4</v>
      </c>
      <c r="J97" s="118">
        <v>458.2</v>
      </c>
    </row>
    <row r="98" spans="1:10" x14ac:dyDescent="0.25">
      <c r="A98" s="78" t="s">
        <v>321</v>
      </c>
      <c r="B98" s="97" t="s">
        <v>64</v>
      </c>
      <c r="C98" s="97" t="s">
        <v>59</v>
      </c>
      <c r="D98" s="97" t="s">
        <v>264</v>
      </c>
      <c r="E98" s="97" t="s">
        <v>63</v>
      </c>
      <c r="F98" s="97" t="s">
        <v>62</v>
      </c>
      <c r="G98" s="97" t="s">
        <v>190</v>
      </c>
      <c r="H98" s="97" t="s">
        <v>61</v>
      </c>
      <c r="I98" s="118">
        <f>I99</f>
        <v>90</v>
      </c>
      <c r="J98" s="118">
        <f>J99</f>
        <v>85</v>
      </c>
    </row>
    <row r="99" spans="1:10" ht="51.75" x14ac:dyDescent="0.25">
      <c r="A99" s="78" t="s">
        <v>184</v>
      </c>
      <c r="B99" s="97" t="s">
        <v>64</v>
      </c>
      <c r="C99" s="97" t="s">
        <v>59</v>
      </c>
      <c r="D99" s="97" t="s">
        <v>264</v>
      </c>
      <c r="E99" s="97" t="s">
        <v>63</v>
      </c>
      <c r="F99" s="97" t="s">
        <v>62</v>
      </c>
      <c r="G99" s="97" t="s">
        <v>190</v>
      </c>
      <c r="H99" s="97" t="s">
        <v>137</v>
      </c>
      <c r="I99" s="118">
        <f>I100</f>
        <v>90</v>
      </c>
      <c r="J99" s="118">
        <f>J100</f>
        <v>85</v>
      </c>
    </row>
    <row r="100" spans="1:10" x14ac:dyDescent="0.25">
      <c r="A100" s="78" t="s">
        <v>38</v>
      </c>
      <c r="B100" s="97" t="s">
        <v>64</v>
      </c>
      <c r="C100" s="97" t="s">
        <v>59</v>
      </c>
      <c r="D100" s="97" t="s">
        <v>264</v>
      </c>
      <c r="E100" s="97" t="s">
        <v>63</v>
      </c>
      <c r="F100" s="97" t="s">
        <v>62</v>
      </c>
      <c r="G100" s="97" t="s">
        <v>190</v>
      </c>
      <c r="H100" s="97" t="s">
        <v>138</v>
      </c>
      <c r="I100" s="118">
        <v>90</v>
      </c>
      <c r="J100" s="118">
        <v>85</v>
      </c>
    </row>
    <row r="101" spans="1:10" x14ac:dyDescent="0.25">
      <c r="A101" s="28" t="s">
        <v>234</v>
      </c>
      <c r="B101" s="25" t="s">
        <v>64</v>
      </c>
      <c r="C101" s="25" t="s">
        <v>67</v>
      </c>
      <c r="D101" s="25" t="s">
        <v>60</v>
      </c>
      <c r="E101" s="25" t="s">
        <v>63</v>
      </c>
      <c r="F101" s="25" t="s">
        <v>60</v>
      </c>
      <c r="G101" s="25" t="s">
        <v>150</v>
      </c>
      <c r="H101" s="25" t="s">
        <v>61</v>
      </c>
      <c r="I101" s="117">
        <f>I102</f>
        <v>9406.4</v>
      </c>
      <c r="J101" s="117">
        <f>J102</f>
        <v>9545.6</v>
      </c>
    </row>
    <row r="102" spans="1:10" ht="26.25" x14ac:dyDescent="0.25">
      <c r="A102" s="27" t="s">
        <v>268</v>
      </c>
      <c r="B102" s="79" t="s">
        <v>64</v>
      </c>
      <c r="C102" s="79" t="s">
        <v>67</v>
      </c>
      <c r="D102" s="79" t="s">
        <v>269</v>
      </c>
      <c r="E102" s="79" t="s">
        <v>63</v>
      </c>
      <c r="F102" s="79" t="s">
        <v>60</v>
      </c>
      <c r="G102" s="79" t="s">
        <v>150</v>
      </c>
      <c r="H102" s="23" t="s">
        <v>61</v>
      </c>
      <c r="I102" s="118">
        <f t="shared" ref="I102:J103" si="11">I103</f>
        <v>9406.4</v>
      </c>
      <c r="J102" s="118">
        <f t="shared" si="11"/>
        <v>9545.6</v>
      </c>
    </row>
    <row r="103" spans="1:10" ht="26.25" x14ac:dyDescent="0.25">
      <c r="A103" s="27" t="s">
        <v>174</v>
      </c>
      <c r="B103" s="79" t="s">
        <v>64</v>
      </c>
      <c r="C103" s="79" t="s">
        <v>67</v>
      </c>
      <c r="D103" s="79" t="s">
        <v>269</v>
      </c>
      <c r="E103" s="79" t="s">
        <v>63</v>
      </c>
      <c r="F103" s="79" t="s">
        <v>62</v>
      </c>
      <c r="G103" s="79" t="s">
        <v>150</v>
      </c>
      <c r="H103" s="41" t="s">
        <v>61</v>
      </c>
      <c r="I103" s="120">
        <f t="shared" si="11"/>
        <v>9406.4</v>
      </c>
      <c r="J103" s="120">
        <f t="shared" si="11"/>
        <v>9545.6</v>
      </c>
    </row>
    <row r="104" spans="1:10" ht="26.25" x14ac:dyDescent="0.25">
      <c r="A104" s="78" t="s">
        <v>220</v>
      </c>
      <c r="B104" s="79" t="s">
        <v>64</v>
      </c>
      <c r="C104" s="79" t="s">
        <v>67</v>
      </c>
      <c r="D104" s="79" t="s">
        <v>269</v>
      </c>
      <c r="E104" s="79" t="s">
        <v>63</v>
      </c>
      <c r="F104" s="79" t="s">
        <v>62</v>
      </c>
      <c r="G104" s="79" t="s">
        <v>160</v>
      </c>
      <c r="H104" s="41" t="s">
        <v>61</v>
      </c>
      <c r="I104" s="120">
        <f t="shared" ref="I104:J104" si="12">I105</f>
        <v>9406.4</v>
      </c>
      <c r="J104" s="120">
        <f t="shared" si="12"/>
        <v>9545.6</v>
      </c>
    </row>
    <row r="105" spans="1:10" ht="25.5" x14ac:dyDescent="0.25">
      <c r="A105" s="49" t="s">
        <v>185</v>
      </c>
      <c r="B105" s="41" t="s">
        <v>64</v>
      </c>
      <c r="C105" s="41" t="s">
        <v>67</v>
      </c>
      <c r="D105" s="79" t="s">
        <v>269</v>
      </c>
      <c r="E105" s="41" t="s">
        <v>63</v>
      </c>
      <c r="F105" s="41" t="s">
        <v>62</v>
      </c>
      <c r="G105" s="41" t="s">
        <v>160</v>
      </c>
      <c r="H105" s="41" t="s">
        <v>72</v>
      </c>
      <c r="I105" s="120">
        <f>I106</f>
        <v>9406.4</v>
      </c>
      <c r="J105" s="120">
        <f>J106</f>
        <v>9545.6</v>
      </c>
    </row>
    <row r="106" spans="1:10" ht="26.25" x14ac:dyDescent="0.25">
      <c r="A106" s="27" t="s">
        <v>129</v>
      </c>
      <c r="B106" s="23" t="s">
        <v>64</v>
      </c>
      <c r="C106" s="23" t="s">
        <v>67</v>
      </c>
      <c r="D106" s="79" t="s">
        <v>269</v>
      </c>
      <c r="E106" s="41" t="s">
        <v>63</v>
      </c>
      <c r="F106" s="41" t="s">
        <v>62</v>
      </c>
      <c r="G106" s="41" t="s">
        <v>160</v>
      </c>
      <c r="H106" s="41" t="s">
        <v>73</v>
      </c>
      <c r="I106" s="120">
        <v>9406.4</v>
      </c>
      <c r="J106" s="120">
        <v>9545.6</v>
      </c>
    </row>
    <row r="107" spans="1:10" x14ac:dyDescent="0.25">
      <c r="A107" s="31" t="s">
        <v>45</v>
      </c>
      <c r="B107" s="25" t="s">
        <v>64</v>
      </c>
      <c r="C107" s="25" t="s">
        <v>161</v>
      </c>
      <c r="D107" s="25" t="s">
        <v>60</v>
      </c>
      <c r="E107" s="25" t="s">
        <v>63</v>
      </c>
      <c r="F107" s="25" t="s">
        <v>60</v>
      </c>
      <c r="G107" s="25" t="s">
        <v>150</v>
      </c>
      <c r="H107" s="25" t="s">
        <v>61</v>
      </c>
      <c r="I107" s="117">
        <f>I108</f>
        <v>166.8</v>
      </c>
      <c r="J107" s="117">
        <f>J108</f>
        <v>166.8</v>
      </c>
    </row>
    <row r="108" spans="1:10" ht="26.25" x14ac:dyDescent="0.25">
      <c r="A108" s="102" t="s">
        <v>249</v>
      </c>
      <c r="B108" s="97" t="s">
        <v>64</v>
      </c>
      <c r="C108" s="97" t="s">
        <v>161</v>
      </c>
      <c r="D108" s="97" t="s">
        <v>250</v>
      </c>
      <c r="E108" s="97" t="s">
        <v>63</v>
      </c>
      <c r="F108" s="97" t="s">
        <v>60</v>
      </c>
      <c r="G108" s="97" t="s">
        <v>150</v>
      </c>
      <c r="H108" s="23" t="s">
        <v>61</v>
      </c>
      <c r="I108" s="118">
        <f>I109</f>
        <v>166.8</v>
      </c>
      <c r="J108" s="118">
        <f>J109</f>
        <v>166.8</v>
      </c>
    </row>
    <row r="109" spans="1:10" ht="39" x14ac:dyDescent="0.25">
      <c r="A109" s="78" t="s">
        <v>211</v>
      </c>
      <c r="B109" s="97" t="s">
        <v>64</v>
      </c>
      <c r="C109" s="97" t="s">
        <v>161</v>
      </c>
      <c r="D109" s="97" t="s">
        <v>250</v>
      </c>
      <c r="E109" s="97" t="s">
        <v>63</v>
      </c>
      <c r="F109" s="97" t="s">
        <v>62</v>
      </c>
      <c r="G109" s="97" t="s">
        <v>150</v>
      </c>
      <c r="H109" s="23" t="s">
        <v>61</v>
      </c>
      <c r="I109" s="118">
        <f t="shared" ref="I109:J110" si="13">I110</f>
        <v>166.8</v>
      </c>
      <c r="J109" s="118">
        <f t="shared" si="13"/>
        <v>166.8</v>
      </c>
    </row>
    <row r="110" spans="1:10" x14ac:dyDescent="0.25">
      <c r="A110" s="32" t="s">
        <v>46</v>
      </c>
      <c r="B110" s="97" t="s">
        <v>64</v>
      </c>
      <c r="C110" s="97" t="s">
        <v>161</v>
      </c>
      <c r="D110" s="97" t="s">
        <v>250</v>
      </c>
      <c r="E110" s="97" t="s">
        <v>63</v>
      </c>
      <c r="F110" s="97" t="s">
        <v>62</v>
      </c>
      <c r="G110" s="97" t="s">
        <v>175</v>
      </c>
      <c r="H110" s="23" t="s">
        <v>61</v>
      </c>
      <c r="I110" s="118">
        <f t="shared" si="13"/>
        <v>166.8</v>
      </c>
      <c r="J110" s="118">
        <f t="shared" si="13"/>
        <v>166.8</v>
      </c>
    </row>
    <row r="111" spans="1:10" ht="25.5" x14ac:dyDescent="0.25">
      <c r="A111" s="49" t="s">
        <v>185</v>
      </c>
      <c r="B111" s="97" t="s">
        <v>64</v>
      </c>
      <c r="C111" s="97" t="s">
        <v>161</v>
      </c>
      <c r="D111" s="97" t="s">
        <v>250</v>
      </c>
      <c r="E111" s="97" t="s">
        <v>63</v>
      </c>
      <c r="F111" s="97" t="s">
        <v>62</v>
      </c>
      <c r="G111" s="23" t="s">
        <v>175</v>
      </c>
      <c r="H111" s="23" t="s">
        <v>72</v>
      </c>
      <c r="I111" s="118">
        <f>I112</f>
        <v>166.8</v>
      </c>
      <c r="J111" s="118">
        <f>J112</f>
        <v>166.8</v>
      </c>
    </row>
    <row r="112" spans="1:10" ht="25.5" x14ac:dyDescent="0.25">
      <c r="A112" s="32" t="s">
        <v>129</v>
      </c>
      <c r="B112" s="97" t="s">
        <v>64</v>
      </c>
      <c r="C112" s="97" t="s">
        <v>161</v>
      </c>
      <c r="D112" s="97" t="s">
        <v>250</v>
      </c>
      <c r="E112" s="97" t="s">
        <v>63</v>
      </c>
      <c r="F112" s="97" t="s">
        <v>62</v>
      </c>
      <c r="G112" s="23" t="s">
        <v>175</v>
      </c>
      <c r="H112" s="23" t="s">
        <v>73</v>
      </c>
      <c r="I112" s="118">
        <v>166.8</v>
      </c>
      <c r="J112" s="118">
        <v>166.8</v>
      </c>
    </row>
    <row r="113" spans="1:10" x14ac:dyDescent="0.25">
      <c r="A113" s="96" t="s">
        <v>218</v>
      </c>
      <c r="B113" s="25" t="s">
        <v>64</v>
      </c>
      <c r="C113" s="25" t="s">
        <v>217</v>
      </c>
      <c r="D113" s="25" t="s">
        <v>60</v>
      </c>
      <c r="E113" s="25" t="s">
        <v>63</v>
      </c>
      <c r="F113" s="25" t="s">
        <v>60</v>
      </c>
      <c r="G113" s="25" t="s">
        <v>150</v>
      </c>
      <c r="H113" s="25" t="s">
        <v>61</v>
      </c>
      <c r="I113" s="117">
        <f>I114</f>
        <v>300</v>
      </c>
      <c r="J113" s="117">
        <f>J114</f>
        <v>300</v>
      </c>
    </row>
    <row r="114" spans="1:10" ht="26.25" x14ac:dyDescent="0.25">
      <c r="A114" s="78" t="s">
        <v>270</v>
      </c>
      <c r="B114" s="98" t="s">
        <v>64</v>
      </c>
      <c r="C114" s="98" t="s">
        <v>217</v>
      </c>
      <c r="D114" s="98" t="s">
        <v>271</v>
      </c>
      <c r="E114" s="98" t="s">
        <v>63</v>
      </c>
      <c r="F114" s="98" t="s">
        <v>60</v>
      </c>
      <c r="G114" s="98" t="s">
        <v>150</v>
      </c>
      <c r="H114" s="98" t="s">
        <v>61</v>
      </c>
      <c r="I114" s="118">
        <f t="shared" ref="I114:J116" si="14">I115</f>
        <v>300</v>
      </c>
      <c r="J114" s="118">
        <f t="shared" si="14"/>
        <v>300</v>
      </c>
    </row>
    <row r="115" spans="1:10" ht="39" x14ac:dyDescent="0.25">
      <c r="A115" s="78" t="s">
        <v>179</v>
      </c>
      <c r="B115" s="98" t="s">
        <v>64</v>
      </c>
      <c r="C115" s="98" t="s">
        <v>217</v>
      </c>
      <c r="D115" s="98" t="s">
        <v>271</v>
      </c>
      <c r="E115" s="98" t="s">
        <v>63</v>
      </c>
      <c r="F115" s="98" t="s">
        <v>59</v>
      </c>
      <c r="G115" s="98" t="s">
        <v>150</v>
      </c>
      <c r="H115" s="98" t="s">
        <v>61</v>
      </c>
      <c r="I115" s="118">
        <f t="shared" si="14"/>
        <v>300</v>
      </c>
      <c r="J115" s="118">
        <f t="shared" si="14"/>
        <v>300</v>
      </c>
    </row>
    <row r="116" spans="1:10" ht="25.5" x14ac:dyDescent="0.25">
      <c r="A116" s="49" t="s">
        <v>185</v>
      </c>
      <c r="B116" s="98" t="s">
        <v>64</v>
      </c>
      <c r="C116" s="98" t="s">
        <v>217</v>
      </c>
      <c r="D116" s="98" t="s">
        <v>271</v>
      </c>
      <c r="E116" s="98" t="s">
        <v>63</v>
      </c>
      <c r="F116" s="98" t="s">
        <v>59</v>
      </c>
      <c r="G116" s="98" t="s">
        <v>160</v>
      </c>
      <c r="H116" s="23" t="s">
        <v>72</v>
      </c>
      <c r="I116" s="118">
        <f t="shared" si="14"/>
        <v>300</v>
      </c>
      <c r="J116" s="118">
        <f t="shared" si="14"/>
        <v>300</v>
      </c>
    </row>
    <row r="117" spans="1:10" ht="25.5" x14ac:dyDescent="0.25">
      <c r="A117" s="32" t="s">
        <v>129</v>
      </c>
      <c r="B117" s="98" t="s">
        <v>64</v>
      </c>
      <c r="C117" s="98" t="s">
        <v>217</v>
      </c>
      <c r="D117" s="98" t="s">
        <v>271</v>
      </c>
      <c r="E117" s="98" t="s">
        <v>63</v>
      </c>
      <c r="F117" s="98" t="s">
        <v>59</v>
      </c>
      <c r="G117" s="98" t="s">
        <v>160</v>
      </c>
      <c r="H117" s="23" t="s">
        <v>73</v>
      </c>
      <c r="I117" s="118">
        <v>300</v>
      </c>
      <c r="J117" s="118">
        <v>300</v>
      </c>
    </row>
    <row r="118" spans="1:10" x14ac:dyDescent="0.25">
      <c r="A118" s="45" t="s">
        <v>47</v>
      </c>
      <c r="B118" s="46" t="s">
        <v>68</v>
      </c>
      <c r="C118" s="46" t="s">
        <v>60</v>
      </c>
      <c r="D118" s="46" t="s">
        <v>60</v>
      </c>
      <c r="E118" s="46" t="s">
        <v>63</v>
      </c>
      <c r="F118" s="46" t="s">
        <v>60</v>
      </c>
      <c r="G118" s="46" t="s">
        <v>150</v>
      </c>
      <c r="H118" s="46" t="s">
        <v>61</v>
      </c>
      <c r="I118" s="116">
        <f>I119+I131+I151</f>
        <v>20291.100000000006</v>
      </c>
      <c r="J118" s="116">
        <f>J119+J131+J151</f>
        <v>14575</v>
      </c>
    </row>
    <row r="119" spans="1:10" x14ac:dyDescent="0.25">
      <c r="A119" s="33" t="s">
        <v>48</v>
      </c>
      <c r="B119" s="39" t="s">
        <v>68</v>
      </c>
      <c r="C119" s="39" t="s">
        <v>59</v>
      </c>
      <c r="D119" s="39" t="s">
        <v>60</v>
      </c>
      <c r="E119" s="39" t="s">
        <v>63</v>
      </c>
      <c r="F119" s="39" t="s">
        <v>60</v>
      </c>
      <c r="G119" s="39" t="s">
        <v>150</v>
      </c>
      <c r="H119" s="39" t="s">
        <v>61</v>
      </c>
      <c r="I119" s="117">
        <f>I120+I126</f>
        <v>1619.9</v>
      </c>
      <c r="J119" s="117">
        <f>J120+J126</f>
        <v>1664.5</v>
      </c>
    </row>
    <row r="120" spans="1:10" ht="39" x14ac:dyDescent="0.25">
      <c r="A120" s="34" t="s">
        <v>272</v>
      </c>
      <c r="B120" s="40" t="s">
        <v>68</v>
      </c>
      <c r="C120" s="40" t="s">
        <v>59</v>
      </c>
      <c r="D120" s="40" t="s">
        <v>273</v>
      </c>
      <c r="E120" s="40" t="s">
        <v>63</v>
      </c>
      <c r="F120" s="40" t="s">
        <v>60</v>
      </c>
      <c r="G120" s="40" t="s">
        <v>150</v>
      </c>
      <c r="H120" s="40" t="s">
        <v>61</v>
      </c>
      <c r="I120" s="120">
        <f>I121</f>
        <v>413</v>
      </c>
      <c r="J120" s="120">
        <f>J121</f>
        <v>432.5</v>
      </c>
    </row>
    <row r="121" spans="1:10" ht="26.25" x14ac:dyDescent="0.25">
      <c r="A121" s="34" t="s">
        <v>75</v>
      </c>
      <c r="B121" s="40" t="s">
        <v>68</v>
      </c>
      <c r="C121" s="40" t="s">
        <v>59</v>
      </c>
      <c r="D121" s="40" t="s">
        <v>273</v>
      </c>
      <c r="E121" s="40" t="s">
        <v>71</v>
      </c>
      <c r="F121" s="40" t="s">
        <v>60</v>
      </c>
      <c r="G121" s="40" t="s">
        <v>150</v>
      </c>
      <c r="H121" s="40" t="s">
        <v>61</v>
      </c>
      <c r="I121" s="120">
        <f t="shared" ref="I121:J123" si="15">I122</f>
        <v>413</v>
      </c>
      <c r="J121" s="120">
        <f t="shared" si="15"/>
        <v>432.5</v>
      </c>
    </row>
    <row r="122" spans="1:10" ht="25.5" x14ac:dyDescent="0.25">
      <c r="A122" s="35" t="s">
        <v>176</v>
      </c>
      <c r="B122" s="40" t="s">
        <v>68</v>
      </c>
      <c r="C122" s="40" t="s">
        <v>59</v>
      </c>
      <c r="D122" s="40" t="s">
        <v>273</v>
      </c>
      <c r="E122" s="40" t="s">
        <v>71</v>
      </c>
      <c r="F122" s="40" t="s">
        <v>59</v>
      </c>
      <c r="G122" s="40" t="s">
        <v>150</v>
      </c>
      <c r="H122" s="40" t="s">
        <v>61</v>
      </c>
      <c r="I122" s="120">
        <f t="shared" si="15"/>
        <v>413</v>
      </c>
      <c r="J122" s="120">
        <f t="shared" si="15"/>
        <v>432.5</v>
      </c>
    </row>
    <row r="123" spans="1:10" ht="25.5" x14ac:dyDescent="0.25">
      <c r="A123" s="35" t="s">
        <v>220</v>
      </c>
      <c r="B123" s="40" t="s">
        <v>68</v>
      </c>
      <c r="C123" s="40" t="s">
        <v>59</v>
      </c>
      <c r="D123" s="40" t="s">
        <v>273</v>
      </c>
      <c r="E123" s="40" t="s">
        <v>71</v>
      </c>
      <c r="F123" s="40" t="s">
        <v>59</v>
      </c>
      <c r="G123" s="40" t="s">
        <v>160</v>
      </c>
      <c r="H123" s="40" t="s">
        <v>61</v>
      </c>
      <c r="I123" s="120">
        <f t="shared" si="15"/>
        <v>413</v>
      </c>
      <c r="J123" s="120">
        <f t="shared" si="15"/>
        <v>432.5</v>
      </c>
    </row>
    <row r="124" spans="1:10" ht="25.5" x14ac:dyDescent="0.25">
      <c r="A124" s="49" t="s">
        <v>185</v>
      </c>
      <c r="B124" s="40" t="s">
        <v>68</v>
      </c>
      <c r="C124" s="40" t="s">
        <v>59</v>
      </c>
      <c r="D124" s="40" t="s">
        <v>273</v>
      </c>
      <c r="E124" s="40" t="s">
        <v>71</v>
      </c>
      <c r="F124" s="40" t="s">
        <v>59</v>
      </c>
      <c r="G124" s="40" t="s">
        <v>160</v>
      </c>
      <c r="H124" s="40" t="s">
        <v>72</v>
      </c>
      <c r="I124" s="120">
        <f>I125</f>
        <v>413</v>
      </c>
      <c r="J124" s="120">
        <f>J125</f>
        <v>432.5</v>
      </c>
    </row>
    <row r="125" spans="1:10" ht="25.5" x14ac:dyDescent="0.25">
      <c r="A125" s="32" t="s">
        <v>129</v>
      </c>
      <c r="B125" s="40" t="s">
        <v>68</v>
      </c>
      <c r="C125" s="40" t="s">
        <v>59</v>
      </c>
      <c r="D125" s="40" t="s">
        <v>273</v>
      </c>
      <c r="E125" s="40" t="s">
        <v>71</v>
      </c>
      <c r="F125" s="40" t="s">
        <v>59</v>
      </c>
      <c r="G125" s="40" t="s">
        <v>160</v>
      </c>
      <c r="H125" s="40" t="s">
        <v>73</v>
      </c>
      <c r="I125" s="120">
        <v>413</v>
      </c>
      <c r="J125" s="120">
        <v>432.5</v>
      </c>
    </row>
    <row r="126" spans="1:10" x14ac:dyDescent="0.25">
      <c r="A126" s="32" t="s">
        <v>221</v>
      </c>
      <c r="B126" s="97" t="s">
        <v>68</v>
      </c>
      <c r="C126" s="97" t="s">
        <v>59</v>
      </c>
      <c r="D126" s="97" t="s">
        <v>273</v>
      </c>
      <c r="E126" s="79" t="s">
        <v>74</v>
      </c>
      <c r="F126" s="79" t="s">
        <v>60</v>
      </c>
      <c r="G126" s="79" t="s">
        <v>150</v>
      </c>
      <c r="H126" s="97" t="s">
        <v>61</v>
      </c>
      <c r="I126" s="120">
        <f t="shared" ref="I126:J128" si="16">I127</f>
        <v>1206.9000000000001</v>
      </c>
      <c r="J126" s="120">
        <f t="shared" si="16"/>
        <v>1232</v>
      </c>
    </row>
    <row r="127" spans="1:10" ht="25.5" x14ac:dyDescent="0.25">
      <c r="A127" s="32" t="s">
        <v>276</v>
      </c>
      <c r="B127" s="97" t="s">
        <v>68</v>
      </c>
      <c r="C127" s="97" t="s">
        <v>59</v>
      </c>
      <c r="D127" s="97" t="s">
        <v>273</v>
      </c>
      <c r="E127" s="79" t="s">
        <v>74</v>
      </c>
      <c r="F127" s="79" t="s">
        <v>59</v>
      </c>
      <c r="G127" s="79" t="s">
        <v>150</v>
      </c>
      <c r="H127" s="97" t="s">
        <v>61</v>
      </c>
      <c r="I127" s="120">
        <f t="shared" si="16"/>
        <v>1206.9000000000001</v>
      </c>
      <c r="J127" s="120">
        <f t="shared" si="16"/>
        <v>1232</v>
      </c>
    </row>
    <row r="128" spans="1:10" ht="25.5" x14ac:dyDescent="0.25">
      <c r="A128" s="32" t="s">
        <v>220</v>
      </c>
      <c r="B128" s="97" t="s">
        <v>68</v>
      </c>
      <c r="C128" s="97" t="s">
        <v>59</v>
      </c>
      <c r="D128" s="97" t="s">
        <v>273</v>
      </c>
      <c r="E128" s="79" t="s">
        <v>74</v>
      </c>
      <c r="F128" s="79" t="s">
        <v>59</v>
      </c>
      <c r="G128" s="79" t="s">
        <v>160</v>
      </c>
      <c r="H128" s="97" t="s">
        <v>61</v>
      </c>
      <c r="I128" s="120">
        <f t="shared" si="16"/>
        <v>1206.9000000000001</v>
      </c>
      <c r="J128" s="120">
        <f t="shared" si="16"/>
        <v>1232</v>
      </c>
    </row>
    <row r="129" spans="1:10" ht="25.5" x14ac:dyDescent="0.25">
      <c r="A129" s="49" t="s">
        <v>185</v>
      </c>
      <c r="B129" s="97" t="s">
        <v>68</v>
      </c>
      <c r="C129" s="97" t="s">
        <v>59</v>
      </c>
      <c r="D129" s="97" t="s">
        <v>273</v>
      </c>
      <c r="E129" s="79" t="s">
        <v>74</v>
      </c>
      <c r="F129" s="79" t="s">
        <v>59</v>
      </c>
      <c r="G129" s="79" t="s">
        <v>160</v>
      </c>
      <c r="H129" s="97" t="s">
        <v>72</v>
      </c>
      <c r="I129" s="120">
        <f>I130</f>
        <v>1206.9000000000001</v>
      </c>
      <c r="J129" s="120">
        <f>J130</f>
        <v>1232</v>
      </c>
    </row>
    <row r="130" spans="1:10" ht="25.5" x14ac:dyDescent="0.25">
      <c r="A130" s="32" t="s">
        <v>129</v>
      </c>
      <c r="B130" s="97" t="s">
        <v>68</v>
      </c>
      <c r="C130" s="97" t="s">
        <v>59</v>
      </c>
      <c r="D130" s="97" t="s">
        <v>273</v>
      </c>
      <c r="E130" s="79" t="s">
        <v>74</v>
      </c>
      <c r="F130" s="79" t="s">
        <v>59</v>
      </c>
      <c r="G130" s="79" t="s">
        <v>160</v>
      </c>
      <c r="H130" s="97" t="s">
        <v>73</v>
      </c>
      <c r="I130" s="120">
        <v>1206.9000000000001</v>
      </c>
      <c r="J130" s="120">
        <v>1232</v>
      </c>
    </row>
    <row r="131" spans="1:10" x14ac:dyDescent="0.25">
      <c r="A131" s="31" t="s">
        <v>50</v>
      </c>
      <c r="B131" s="25" t="s">
        <v>68</v>
      </c>
      <c r="C131" s="25" t="s">
        <v>62</v>
      </c>
      <c r="D131" s="25" t="s">
        <v>60</v>
      </c>
      <c r="E131" s="25" t="s">
        <v>63</v>
      </c>
      <c r="F131" s="25" t="s">
        <v>60</v>
      </c>
      <c r="G131" s="25" t="s">
        <v>150</v>
      </c>
      <c r="H131" s="25" t="s">
        <v>61</v>
      </c>
      <c r="I131" s="117">
        <f>I132+I146</f>
        <v>17096.800000000003</v>
      </c>
      <c r="J131" s="117">
        <f>J132+J146</f>
        <v>11305.2</v>
      </c>
    </row>
    <row r="132" spans="1:10" ht="38.25" x14ac:dyDescent="0.25">
      <c r="A132" s="22" t="s">
        <v>272</v>
      </c>
      <c r="B132" s="41" t="s">
        <v>68</v>
      </c>
      <c r="C132" s="41" t="s">
        <v>62</v>
      </c>
      <c r="D132" s="41" t="s">
        <v>273</v>
      </c>
      <c r="E132" s="41" t="s">
        <v>63</v>
      </c>
      <c r="F132" s="41" t="s">
        <v>60</v>
      </c>
      <c r="G132" s="41" t="s">
        <v>150</v>
      </c>
      <c r="H132" s="41" t="s">
        <v>61</v>
      </c>
      <c r="I132" s="120">
        <f>I133+I141</f>
        <v>16946.800000000003</v>
      </c>
      <c r="J132" s="120">
        <f>J133+J141</f>
        <v>11155.2</v>
      </c>
    </row>
    <row r="133" spans="1:10" ht="25.5" x14ac:dyDescent="0.25">
      <c r="A133" s="22" t="s">
        <v>128</v>
      </c>
      <c r="B133" s="41" t="s">
        <v>68</v>
      </c>
      <c r="C133" s="41" t="s">
        <v>62</v>
      </c>
      <c r="D133" s="41" t="s">
        <v>273</v>
      </c>
      <c r="E133" s="41" t="s">
        <v>65</v>
      </c>
      <c r="F133" s="41" t="s">
        <v>60</v>
      </c>
      <c r="G133" s="41" t="s">
        <v>150</v>
      </c>
      <c r="H133" s="41" t="s">
        <v>61</v>
      </c>
      <c r="I133" s="120">
        <f>I134</f>
        <v>4561.1000000000004</v>
      </c>
      <c r="J133" s="120">
        <f t="shared" ref="J133" si="17">J134</f>
        <v>200</v>
      </c>
    </row>
    <row r="134" spans="1:10" ht="25.5" x14ac:dyDescent="0.25">
      <c r="A134" s="22" t="s">
        <v>178</v>
      </c>
      <c r="B134" s="41" t="s">
        <v>68</v>
      </c>
      <c r="C134" s="41" t="s">
        <v>62</v>
      </c>
      <c r="D134" s="41" t="s">
        <v>273</v>
      </c>
      <c r="E134" s="41" t="s">
        <v>65</v>
      </c>
      <c r="F134" s="41" t="s">
        <v>59</v>
      </c>
      <c r="G134" s="41" t="s">
        <v>150</v>
      </c>
      <c r="H134" s="41" t="s">
        <v>61</v>
      </c>
      <c r="I134" s="120">
        <f>I135+I138</f>
        <v>4561.1000000000004</v>
      </c>
      <c r="J134" s="120">
        <f>J138</f>
        <v>200</v>
      </c>
    </row>
    <row r="135" spans="1:10" ht="51" x14ac:dyDescent="0.25">
      <c r="A135" s="22" t="s">
        <v>361</v>
      </c>
      <c r="B135" s="41" t="s">
        <v>68</v>
      </c>
      <c r="C135" s="41" t="s">
        <v>62</v>
      </c>
      <c r="D135" s="41" t="s">
        <v>273</v>
      </c>
      <c r="E135" s="41" t="s">
        <v>65</v>
      </c>
      <c r="F135" s="41" t="s">
        <v>59</v>
      </c>
      <c r="G135" s="79" t="s">
        <v>362</v>
      </c>
      <c r="H135" s="41" t="s">
        <v>61</v>
      </c>
      <c r="I135" s="120">
        <f>I136</f>
        <v>4361.1000000000004</v>
      </c>
      <c r="J135" s="120">
        <f>J136</f>
        <v>0</v>
      </c>
    </row>
    <row r="136" spans="1:10" ht="25.5" x14ac:dyDescent="0.25">
      <c r="A136" s="22" t="s">
        <v>185</v>
      </c>
      <c r="B136" s="41" t="s">
        <v>68</v>
      </c>
      <c r="C136" s="41" t="s">
        <v>62</v>
      </c>
      <c r="D136" s="41" t="s">
        <v>273</v>
      </c>
      <c r="E136" s="41" t="s">
        <v>65</v>
      </c>
      <c r="F136" s="41" t="s">
        <v>59</v>
      </c>
      <c r="G136" s="79" t="s">
        <v>362</v>
      </c>
      <c r="H136" s="41" t="s">
        <v>72</v>
      </c>
      <c r="I136" s="120">
        <f>I137</f>
        <v>4361.1000000000004</v>
      </c>
      <c r="J136" s="120">
        <f>J137</f>
        <v>0</v>
      </c>
    </row>
    <row r="137" spans="1:10" ht="25.5" x14ac:dyDescent="0.25">
      <c r="A137" s="22" t="s">
        <v>129</v>
      </c>
      <c r="B137" s="41" t="s">
        <v>68</v>
      </c>
      <c r="C137" s="41" t="s">
        <v>62</v>
      </c>
      <c r="D137" s="41" t="s">
        <v>273</v>
      </c>
      <c r="E137" s="41" t="s">
        <v>65</v>
      </c>
      <c r="F137" s="41" t="s">
        <v>59</v>
      </c>
      <c r="G137" s="79" t="s">
        <v>362</v>
      </c>
      <c r="H137" s="41" t="s">
        <v>73</v>
      </c>
      <c r="I137" s="120">
        <v>4361.1000000000004</v>
      </c>
      <c r="J137" s="120">
        <v>0</v>
      </c>
    </row>
    <row r="138" spans="1:10" ht="25.5" x14ac:dyDescent="0.25">
      <c r="A138" s="32" t="s">
        <v>220</v>
      </c>
      <c r="B138" s="41" t="s">
        <v>68</v>
      </c>
      <c r="C138" s="41" t="s">
        <v>62</v>
      </c>
      <c r="D138" s="41" t="s">
        <v>273</v>
      </c>
      <c r="E138" s="41" t="s">
        <v>65</v>
      </c>
      <c r="F138" s="41" t="s">
        <v>59</v>
      </c>
      <c r="G138" s="79" t="s">
        <v>160</v>
      </c>
      <c r="H138" s="41" t="s">
        <v>61</v>
      </c>
      <c r="I138" s="120">
        <f t="shared" ref="I138:J139" si="18">I139</f>
        <v>200</v>
      </c>
      <c r="J138" s="120">
        <f t="shared" si="18"/>
        <v>200</v>
      </c>
    </row>
    <row r="139" spans="1:10" ht="25.5" x14ac:dyDescent="0.25">
      <c r="A139" s="49" t="s">
        <v>185</v>
      </c>
      <c r="B139" s="41" t="s">
        <v>68</v>
      </c>
      <c r="C139" s="41" t="s">
        <v>62</v>
      </c>
      <c r="D139" s="41" t="s">
        <v>273</v>
      </c>
      <c r="E139" s="41" t="s">
        <v>65</v>
      </c>
      <c r="F139" s="41" t="s">
        <v>59</v>
      </c>
      <c r="G139" s="79" t="s">
        <v>160</v>
      </c>
      <c r="H139" s="41" t="s">
        <v>72</v>
      </c>
      <c r="I139" s="120">
        <f t="shared" si="18"/>
        <v>200</v>
      </c>
      <c r="J139" s="120">
        <f t="shared" si="18"/>
        <v>200</v>
      </c>
    </row>
    <row r="140" spans="1:10" ht="25.5" x14ac:dyDescent="0.25">
      <c r="A140" s="32" t="s">
        <v>129</v>
      </c>
      <c r="B140" s="41" t="s">
        <v>68</v>
      </c>
      <c r="C140" s="41" t="s">
        <v>62</v>
      </c>
      <c r="D140" s="41" t="s">
        <v>273</v>
      </c>
      <c r="E140" s="41" t="s">
        <v>65</v>
      </c>
      <c r="F140" s="41" t="s">
        <v>59</v>
      </c>
      <c r="G140" s="79" t="s">
        <v>160</v>
      </c>
      <c r="H140" s="41" t="s">
        <v>73</v>
      </c>
      <c r="I140" s="120">
        <v>200</v>
      </c>
      <c r="J140" s="120">
        <v>200</v>
      </c>
    </row>
    <row r="141" spans="1:10" ht="26.25" x14ac:dyDescent="0.25">
      <c r="A141" s="34" t="s">
        <v>49</v>
      </c>
      <c r="B141" s="112" t="s">
        <v>68</v>
      </c>
      <c r="C141" s="112" t="s">
        <v>62</v>
      </c>
      <c r="D141" s="112" t="s">
        <v>273</v>
      </c>
      <c r="E141" s="112" t="s">
        <v>79</v>
      </c>
      <c r="F141" s="112" t="s">
        <v>60</v>
      </c>
      <c r="G141" s="112" t="s">
        <v>150</v>
      </c>
      <c r="H141" s="79" t="s">
        <v>61</v>
      </c>
      <c r="I141" s="120">
        <f t="shared" ref="I141:J142" si="19">I142</f>
        <v>12385.7</v>
      </c>
      <c r="J141" s="120">
        <f t="shared" si="19"/>
        <v>10955.2</v>
      </c>
    </row>
    <row r="142" spans="1:10" ht="39" x14ac:dyDescent="0.25">
      <c r="A142" s="34" t="s">
        <v>219</v>
      </c>
      <c r="B142" s="79" t="s">
        <v>68</v>
      </c>
      <c r="C142" s="79" t="s">
        <v>62</v>
      </c>
      <c r="D142" s="79" t="s">
        <v>273</v>
      </c>
      <c r="E142" s="79" t="s">
        <v>79</v>
      </c>
      <c r="F142" s="79" t="s">
        <v>59</v>
      </c>
      <c r="G142" s="79" t="s">
        <v>150</v>
      </c>
      <c r="H142" s="79" t="s">
        <v>61</v>
      </c>
      <c r="I142" s="120">
        <f t="shared" si="19"/>
        <v>12385.7</v>
      </c>
      <c r="J142" s="120">
        <f t="shared" si="19"/>
        <v>10955.2</v>
      </c>
    </row>
    <row r="143" spans="1:10" x14ac:dyDescent="0.25">
      <c r="A143" s="34" t="s">
        <v>274</v>
      </c>
      <c r="B143" s="79" t="s">
        <v>68</v>
      </c>
      <c r="C143" s="79" t="s">
        <v>62</v>
      </c>
      <c r="D143" s="79" t="s">
        <v>273</v>
      </c>
      <c r="E143" s="79" t="s">
        <v>79</v>
      </c>
      <c r="F143" s="79" t="s">
        <v>59</v>
      </c>
      <c r="G143" s="79" t="s">
        <v>275</v>
      </c>
      <c r="H143" s="79" t="s">
        <v>61</v>
      </c>
      <c r="I143" s="120">
        <f>I144</f>
        <v>12385.7</v>
      </c>
      <c r="J143" s="120">
        <f>J144</f>
        <v>10955.2</v>
      </c>
    </row>
    <row r="144" spans="1:10" x14ac:dyDescent="0.25">
      <c r="A144" s="27" t="s">
        <v>33</v>
      </c>
      <c r="B144" s="41" t="s">
        <v>68</v>
      </c>
      <c r="C144" s="41" t="s">
        <v>62</v>
      </c>
      <c r="D144" s="41" t="s">
        <v>273</v>
      </c>
      <c r="E144" s="79" t="s">
        <v>79</v>
      </c>
      <c r="F144" s="79" t="s">
        <v>59</v>
      </c>
      <c r="G144" s="79" t="s">
        <v>275</v>
      </c>
      <c r="H144" s="41" t="s">
        <v>77</v>
      </c>
      <c r="I144" s="120">
        <f>I145</f>
        <v>12385.7</v>
      </c>
      <c r="J144" s="120">
        <f>J145</f>
        <v>10955.2</v>
      </c>
    </row>
    <row r="145" spans="1:10" ht="39" x14ac:dyDescent="0.25">
      <c r="A145" s="34" t="s">
        <v>199</v>
      </c>
      <c r="B145" s="41" t="s">
        <v>68</v>
      </c>
      <c r="C145" s="41" t="s">
        <v>62</v>
      </c>
      <c r="D145" s="41" t="s">
        <v>273</v>
      </c>
      <c r="E145" s="79" t="s">
        <v>79</v>
      </c>
      <c r="F145" s="79" t="s">
        <v>59</v>
      </c>
      <c r="G145" s="79" t="s">
        <v>275</v>
      </c>
      <c r="H145" s="41" t="s">
        <v>177</v>
      </c>
      <c r="I145" s="120">
        <v>12385.7</v>
      </c>
      <c r="J145" s="120">
        <v>10955.2</v>
      </c>
    </row>
    <row r="146" spans="1:10" x14ac:dyDescent="0.25">
      <c r="A146" s="103" t="s">
        <v>221</v>
      </c>
      <c r="B146" s="23" t="s">
        <v>68</v>
      </c>
      <c r="C146" s="23" t="s">
        <v>62</v>
      </c>
      <c r="D146" s="97" t="s">
        <v>273</v>
      </c>
      <c r="E146" s="79" t="s">
        <v>74</v>
      </c>
      <c r="F146" s="79" t="s">
        <v>60</v>
      </c>
      <c r="G146" s="79" t="s">
        <v>150</v>
      </c>
      <c r="H146" s="23" t="s">
        <v>61</v>
      </c>
      <c r="I146" s="120">
        <f t="shared" ref="I146:I148" si="20">I147</f>
        <v>150</v>
      </c>
      <c r="J146" s="120">
        <f>J147</f>
        <v>150</v>
      </c>
    </row>
    <row r="147" spans="1:10" ht="25.5" x14ac:dyDescent="0.25">
      <c r="A147" s="103" t="s">
        <v>277</v>
      </c>
      <c r="B147" s="23" t="s">
        <v>68</v>
      </c>
      <c r="C147" s="23" t="s">
        <v>62</v>
      </c>
      <c r="D147" s="97" t="s">
        <v>273</v>
      </c>
      <c r="E147" s="79" t="s">
        <v>74</v>
      </c>
      <c r="F147" s="79" t="s">
        <v>62</v>
      </c>
      <c r="G147" s="79" t="s">
        <v>150</v>
      </c>
      <c r="H147" s="23" t="s">
        <v>61</v>
      </c>
      <c r="I147" s="120">
        <f t="shared" si="20"/>
        <v>150</v>
      </c>
      <c r="J147" s="120">
        <f t="shared" ref="J147:J148" si="21">J148</f>
        <v>150</v>
      </c>
    </row>
    <row r="148" spans="1:10" ht="26.25" x14ac:dyDescent="0.25">
      <c r="A148" s="78" t="s">
        <v>220</v>
      </c>
      <c r="B148" s="23" t="s">
        <v>68</v>
      </c>
      <c r="C148" s="23" t="s">
        <v>62</v>
      </c>
      <c r="D148" s="97" t="s">
        <v>273</v>
      </c>
      <c r="E148" s="79" t="s">
        <v>74</v>
      </c>
      <c r="F148" s="79" t="s">
        <v>62</v>
      </c>
      <c r="G148" s="79" t="s">
        <v>160</v>
      </c>
      <c r="H148" s="23" t="s">
        <v>61</v>
      </c>
      <c r="I148" s="120">
        <f t="shared" si="20"/>
        <v>150</v>
      </c>
      <c r="J148" s="120">
        <f t="shared" si="21"/>
        <v>150</v>
      </c>
    </row>
    <row r="149" spans="1:10" ht="25.5" x14ac:dyDescent="0.25">
      <c r="A149" s="49" t="s">
        <v>185</v>
      </c>
      <c r="B149" s="79" t="s">
        <v>68</v>
      </c>
      <c r="C149" s="79" t="s">
        <v>62</v>
      </c>
      <c r="D149" s="79" t="s">
        <v>273</v>
      </c>
      <c r="E149" s="79" t="s">
        <v>74</v>
      </c>
      <c r="F149" s="79" t="s">
        <v>62</v>
      </c>
      <c r="G149" s="79" t="s">
        <v>160</v>
      </c>
      <c r="H149" s="41" t="s">
        <v>72</v>
      </c>
      <c r="I149" s="120">
        <f>I150</f>
        <v>150</v>
      </c>
      <c r="J149" s="120">
        <f>J150</f>
        <v>150</v>
      </c>
    </row>
    <row r="150" spans="1:10" ht="25.5" x14ac:dyDescent="0.25">
      <c r="A150" s="32" t="s">
        <v>129</v>
      </c>
      <c r="B150" s="79" t="s">
        <v>68</v>
      </c>
      <c r="C150" s="79" t="s">
        <v>62</v>
      </c>
      <c r="D150" s="79" t="s">
        <v>273</v>
      </c>
      <c r="E150" s="79" t="s">
        <v>74</v>
      </c>
      <c r="F150" s="79" t="s">
        <v>62</v>
      </c>
      <c r="G150" s="79" t="s">
        <v>160</v>
      </c>
      <c r="H150" s="41" t="s">
        <v>73</v>
      </c>
      <c r="I150" s="120">
        <v>150</v>
      </c>
      <c r="J150" s="120">
        <v>150</v>
      </c>
    </row>
    <row r="151" spans="1:10" x14ac:dyDescent="0.25">
      <c r="A151" s="31" t="s">
        <v>51</v>
      </c>
      <c r="B151" s="25" t="s">
        <v>68</v>
      </c>
      <c r="C151" s="25" t="s">
        <v>66</v>
      </c>
      <c r="D151" s="25" t="s">
        <v>60</v>
      </c>
      <c r="E151" s="25" t="s">
        <v>63</v>
      </c>
      <c r="F151" s="25" t="s">
        <v>60</v>
      </c>
      <c r="G151" s="25" t="s">
        <v>150</v>
      </c>
      <c r="H151" s="25" t="s">
        <v>61</v>
      </c>
      <c r="I151" s="117">
        <f>I152</f>
        <v>1574.4</v>
      </c>
      <c r="J151" s="117">
        <f>J152</f>
        <v>1605.3</v>
      </c>
    </row>
    <row r="152" spans="1:10" ht="26.25" x14ac:dyDescent="0.25">
      <c r="A152" s="27" t="s">
        <v>280</v>
      </c>
      <c r="B152" s="98" t="s">
        <v>68</v>
      </c>
      <c r="C152" s="98" t="s">
        <v>66</v>
      </c>
      <c r="D152" s="98" t="s">
        <v>244</v>
      </c>
      <c r="E152" s="98" t="s">
        <v>63</v>
      </c>
      <c r="F152" s="98" t="s">
        <v>60</v>
      </c>
      <c r="G152" s="98" t="s">
        <v>150</v>
      </c>
      <c r="H152" s="98" t="s">
        <v>61</v>
      </c>
      <c r="I152" s="118">
        <f>I153+I157</f>
        <v>1574.4</v>
      </c>
      <c r="J152" s="118">
        <f>J153+J157</f>
        <v>1605.3</v>
      </c>
    </row>
    <row r="153" spans="1:10" ht="26.25" x14ac:dyDescent="0.25">
      <c r="A153" s="27" t="s">
        <v>245</v>
      </c>
      <c r="B153" s="98" t="s">
        <v>68</v>
      </c>
      <c r="C153" s="98" t="s">
        <v>66</v>
      </c>
      <c r="D153" s="98" t="s">
        <v>244</v>
      </c>
      <c r="E153" s="98" t="s">
        <v>63</v>
      </c>
      <c r="F153" s="98" t="s">
        <v>59</v>
      </c>
      <c r="G153" s="98" t="s">
        <v>150</v>
      </c>
      <c r="H153" s="98" t="s">
        <v>61</v>
      </c>
      <c r="I153" s="118">
        <f t="shared" ref="I153:J155" si="22">I154</f>
        <v>400</v>
      </c>
      <c r="J153" s="118">
        <f t="shared" si="22"/>
        <v>400</v>
      </c>
    </row>
    <row r="154" spans="1:10" ht="26.25" x14ac:dyDescent="0.25">
      <c r="A154" s="78" t="s">
        <v>220</v>
      </c>
      <c r="B154" s="98" t="s">
        <v>68</v>
      </c>
      <c r="C154" s="98" t="s">
        <v>66</v>
      </c>
      <c r="D154" s="98" t="s">
        <v>244</v>
      </c>
      <c r="E154" s="98" t="s">
        <v>63</v>
      </c>
      <c r="F154" s="98" t="s">
        <v>59</v>
      </c>
      <c r="G154" s="98" t="s">
        <v>160</v>
      </c>
      <c r="H154" s="98" t="s">
        <v>61</v>
      </c>
      <c r="I154" s="118">
        <f t="shared" si="22"/>
        <v>400</v>
      </c>
      <c r="J154" s="118">
        <f t="shared" si="22"/>
        <v>400</v>
      </c>
    </row>
    <row r="155" spans="1:10" ht="26.25" x14ac:dyDescent="0.25">
      <c r="A155" s="27" t="s">
        <v>185</v>
      </c>
      <c r="B155" s="98" t="s">
        <v>68</v>
      </c>
      <c r="C155" s="98" t="s">
        <v>66</v>
      </c>
      <c r="D155" s="98" t="s">
        <v>244</v>
      </c>
      <c r="E155" s="98" t="s">
        <v>63</v>
      </c>
      <c r="F155" s="98" t="s">
        <v>59</v>
      </c>
      <c r="G155" s="98" t="s">
        <v>160</v>
      </c>
      <c r="H155" s="23" t="s">
        <v>72</v>
      </c>
      <c r="I155" s="118">
        <f t="shared" si="22"/>
        <v>400</v>
      </c>
      <c r="J155" s="118">
        <f t="shared" si="22"/>
        <v>400</v>
      </c>
    </row>
    <row r="156" spans="1:10" ht="26.25" x14ac:dyDescent="0.25">
      <c r="A156" s="27" t="s">
        <v>129</v>
      </c>
      <c r="B156" s="98" t="s">
        <v>68</v>
      </c>
      <c r="C156" s="98" t="s">
        <v>66</v>
      </c>
      <c r="D156" s="98" t="s">
        <v>244</v>
      </c>
      <c r="E156" s="98" t="s">
        <v>63</v>
      </c>
      <c r="F156" s="98" t="s">
        <v>59</v>
      </c>
      <c r="G156" s="98" t="s">
        <v>160</v>
      </c>
      <c r="H156" s="23" t="s">
        <v>73</v>
      </c>
      <c r="I156" s="118">
        <v>400</v>
      </c>
      <c r="J156" s="118">
        <v>400</v>
      </c>
    </row>
    <row r="157" spans="1:10" ht="26.25" x14ac:dyDescent="0.25">
      <c r="A157" s="27" t="s">
        <v>246</v>
      </c>
      <c r="B157" s="98" t="s">
        <v>68</v>
      </c>
      <c r="C157" s="98" t="s">
        <v>66</v>
      </c>
      <c r="D157" s="98" t="s">
        <v>244</v>
      </c>
      <c r="E157" s="98" t="s">
        <v>63</v>
      </c>
      <c r="F157" s="98" t="s">
        <v>62</v>
      </c>
      <c r="G157" s="98" t="s">
        <v>150</v>
      </c>
      <c r="H157" s="98" t="s">
        <v>61</v>
      </c>
      <c r="I157" s="118">
        <f t="shared" ref="I157:J158" si="23">I158</f>
        <v>1174.4000000000001</v>
      </c>
      <c r="J157" s="118">
        <f t="shared" si="23"/>
        <v>1205.3</v>
      </c>
    </row>
    <row r="158" spans="1:10" ht="26.25" x14ac:dyDescent="0.25">
      <c r="A158" s="78" t="s">
        <v>220</v>
      </c>
      <c r="B158" s="98" t="s">
        <v>68</v>
      </c>
      <c r="C158" s="98" t="s">
        <v>66</v>
      </c>
      <c r="D158" s="98" t="s">
        <v>244</v>
      </c>
      <c r="E158" s="98" t="s">
        <v>63</v>
      </c>
      <c r="F158" s="98" t="s">
        <v>62</v>
      </c>
      <c r="G158" s="98" t="s">
        <v>160</v>
      </c>
      <c r="H158" s="98" t="s">
        <v>61</v>
      </c>
      <c r="I158" s="118">
        <f t="shared" si="23"/>
        <v>1174.4000000000001</v>
      </c>
      <c r="J158" s="118">
        <f t="shared" si="23"/>
        <v>1205.3</v>
      </c>
    </row>
    <row r="159" spans="1:10" ht="26.25" x14ac:dyDescent="0.25">
      <c r="A159" s="27" t="s">
        <v>185</v>
      </c>
      <c r="B159" s="98" t="s">
        <v>68</v>
      </c>
      <c r="C159" s="98" t="s">
        <v>66</v>
      </c>
      <c r="D159" s="98" t="s">
        <v>244</v>
      </c>
      <c r="E159" s="98" t="s">
        <v>63</v>
      </c>
      <c r="F159" s="98" t="s">
        <v>62</v>
      </c>
      <c r="G159" s="98" t="s">
        <v>160</v>
      </c>
      <c r="H159" s="98" t="s">
        <v>72</v>
      </c>
      <c r="I159" s="118">
        <f>I160</f>
        <v>1174.4000000000001</v>
      </c>
      <c r="J159" s="118">
        <f>J160</f>
        <v>1205.3</v>
      </c>
    </row>
    <row r="160" spans="1:10" ht="26.25" x14ac:dyDescent="0.25">
      <c r="A160" s="27" t="s">
        <v>129</v>
      </c>
      <c r="B160" s="98" t="s">
        <v>68</v>
      </c>
      <c r="C160" s="98" t="s">
        <v>66</v>
      </c>
      <c r="D160" s="98" t="s">
        <v>244</v>
      </c>
      <c r="E160" s="98" t="s">
        <v>63</v>
      </c>
      <c r="F160" s="98" t="s">
        <v>62</v>
      </c>
      <c r="G160" s="98" t="s">
        <v>160</v>
      </c>
      <c r="H160" s="98" t="s">
        <v>73</v>
      </c>
      <c r="I160" s="118">
        <v>1174.4000000000001</v>
      </c>
      <c r="J160" s="118">
        <v>1205.3</v>
      </c>
    </row>
    <row r="161" spans="1:10" x14ac:dyDescent="0.25">
      <c r="A161" s="99" t="s">
        <v>222</v>
      </c>
      <c r="B161" s="101" t="s">
        <v>69</v>
      </c>
      <c r="C161" s="101" t="s">
        <v>60</v>
      </c>
      <c r="D161" s="101" t="s">
        <v>60</v>
      </c>
      <c r="E161" s="101" t="s">
        <v>63</v>
      </c>
      <c r="F161" s="101" t="s">
        <v>60</v>
      </c>
      <c r="G161" s="101" t="s">
        <v>150</v>
      </c>
      <c r="H161" s="101" t="s">
        <v>61</v>
      </c>
      <c r="I161" s="116">
        <f t="shared" ref="I161:J165" si="24">I162</f>
        <v>301</v>
      </c>
      <c r="J161" s="116">
        <f t="shared" si="24"/>
        <v>416</v>
      </c>
    </row>
    <row r="162" spans="1:10" x14ac:dyDescent="0.25">
      <c r="A162" s="28" t="s">
        <v>223</v>
      </c>
      <c r="B162" s="100" t="s">
        <v>69</v>
      </c>
      <c r="C162" s="100" t="s">
        <v>59</v>
      </c>
      <c r="D162" s="100" t="s">
        <v>60</v>
      </c>
      <c r="E162" s="100" t="s">
        <v>63</v>
      </c>
      <c r="F162" s="100" t="s">
        <v>60</v>
      </c>
      <c r="G162" s="100" t="s">
        <v>150</v>
      </c>
      <c r="H162" s="100" t="s">
        <v>61</v>
      </c>
      <c r="I162" s="117">
        <f t="shared" si="24"/>
        <v>301</v>
      </c>
      <c r="J162" s="117">
        <f t="shared" si="24"/>
        <v>416</v>
      </c>
    </row>
    <row r="163" spans="1:10" ht="26.25" x14ac:dyDescent="0.25">
      <c r="A163" s="27" t="s">
        <v>278</v>
      </c>
      <c r="B163" s="98" t="s">
        <v>69</v>
      </c>
      <c r="C163" s="98" t="s">
        <v>59</v>
      </c>
      <c r="D163" s="98" t="s">
        <v>279</v>
      </c>
      <c r="E163" s="98" t="s">
        <v>63</v>
      </c>
      <c r="F163" s="98" t="s">
        <v>60</v>
      </c>
      <c r="G163" s="98" t="s">
        <v>150</v>
      </c>
      <c r="H163" s="98" t="s">
        <v>61</v>
      </c>
      <c r="I163" s="118">
        <f>I164</f>
        <v>301</v>
      </c>
      <c r="J163" s="118">
        <f>J164</f>
        <v>416</v>
      </c>
    </row>
    <row r="164" spans="1:10" ht="39" x14ac:dyDescent="0.25">
      <c r="A164" s="27" t="s">
        <v>224</v>
      </c>
      <c r="B164" s="98" t="s">
        <v>69</v>
      </c>
      <c r="C164" s="98" t="s">
        <v>59</v>
      </c>
      <c r="D164" s="98" t="s">
        <v>279</v>
      </c>
      <c r="E164" s="98" t="s">
        <v>63</v>
      </c>
      <c r="F164" s="98" t="s">
        <v>59</v>
      </c>
      <c r="G164" s="98" t="s">
        <v>150</v>
      </c>
      <c r="H164" s="98" t="s">
        <v>61</v>
      </c>
      <c r="I164" s="118">
        <f t="shared" si="24"/>
        <v>301</v>
      </c>
      <c r="J164" s="118">
        <f t="shared" si="24"/>
        <v>416</v>
      </c>
    </row>
    <row r="165" spans="1:10" x14ac:dyDescent="0.25">
      <c r="A165" s="27" t="s">
        <v>225</v>
      </c>
      <c r="B165" s="98" t="s">
        <v>69</v>
      </c>
      <c r="C165" s="98" t="s">
        <v>59</v>
      </c>
      <c r="D165" s="98" t="s">
        <v>279</v>
      </c>
      <c r="E165" s="98" t="s">
        <v>63</v>
      </c>
      <c r="F165" s="98" t="s">
        <v>59</v>
      </c>
      <c r="G165" s="98" t="s">
        <v>167</v>
      </c>
      <c r="H165" s="98" t="s">
        <v>61</v>
      </c>
      <c r="I165" s="118">
        <f t="shared" si="24"/>
        <v>301</v>
      </c>
      <c r="J165" s="118">
        <f t="shared" si="24"/>
        <v>416</v>
      </c>
    </row>
    <row r="166" spans="1:10" ht="26.25" x14ac:dyDescent="0.25">
      <c r="A166" s="27" t="s">
        <v>185</v>
      </c>
      <c r="B166" s="98" t="s">
        <v>69</v>
      </c>
      <c r="C166" s="98" t="s">
        <v>59</v>
      </c>
      <c r="D166" s="98" t="s">
        <v>279</v>
      </c>
      <c r="E166" s="98" t="s">
        <v>63</v>
      </c>
      <c r="F166" s="98" t="s">
        <v>59</v>
      </c>
      <c r="G166" s="98" t="s">
        <v>167</v>
      </c>
      <c r="H166" s="98" t="s">
        <v>72</v>
      </c>
      <c r="I166" s="118">
        <f>I167</f>
        <v>301</v>
      </c>
      <c r="J166" s="118">
        <f>J167</f>
        <v>416</v>
      </c>
    </row>
    <row r="167" spans="1:10" ht="26.25" x14ac:dyDescent="0.25">
      <c r="A167" s="78" t="s">
        <v>129</v>
      </c>
      <c r="B167" s="98" t="s">
        <v>69</v>
      </c>
      <c r="C167" s="98" t="s">
        <v>59</v>
      </c>
      <c r="D167" s="98" t="s">
        <v>279</v>
      </c>
      <c r="E167" s="98" t="s">
        <v>63</v>
      </c>
      <c r="F167" s="98" t="s">
        <v>59</v>
      </c>
      <c r="G167" s="98" t="s">
        <v>167</v>
      </c>
      <c r="H167" s="98" t="s">
        <v>73</v>
      </c>
      <c r="I167" s="118">
        <v>301</v>
      </c>
      <c r="J167" s="118">
        <v>416</v>
      </c>
    </row>
    <row r="168" spans="1:10" x14ac:dyDescent="0.25">
      <c r="A168" s="45" t="s">
        <v>52</v>
      </c>
      <c r="B168" s="46" t="s">
        <v>161</v>
      </c>
      <c r="C168" s="46" t="s">
        <v>60</v>
      </c>
      <c r="D168" s="46" t="s">
        <v>60</v>
      </c>
      <c r="E168" s="46" t="s">
        <v>63</v>
      </c>
      <c r="F168" s="46" t="s">
        <v>60</v>
      </c>
      <c r="G168" s="46" t="s">
        <v>150</v>
      </c>
      <c r="H168" s="46" t="s">
        <v>61</v>
      </c>
      <c r="I168" s="116">
        <f t="shared" ref="I168:J170" si="25">I169</f>
        <v>300</v>
      </c>
      <c r="J168" s="116">
        <f t="shared" si="25"/>
        <v>300</v>
      </c>
    </row>
    <row r="169" spans="1:10" x14ac:dyDescent="0.25">
      <c r="A169" s="28" t="s">
        <v>53</v>
      </c>
      <c r="B169" s="25" t="s">
        <v>161</v>
      </c>
      <c r="C169" s="25" t="s">
        <v>59</v>
      </c>
      <c r="D169" s="25" t="s">
        <v>60</v>
      </c>
      <c r="E169" s="25" t="s">
        <v>63</v>
      </c>
      <c r="F169" s="25" t="s">
        <v>60</v>
      </c>
      <c r="G169" s="25" t="s">
        <v>150</v>
      </c>
      <c r="H169" s="25" t="s">
        <v>61</v>
      </c>
      <c r="I169" s="117">
        <f t="shared" si="25"/>
        <v>300</v>
      </c>
      <c r="J169" s="117">
        <f t="shared" si="25"/>
        <v>300</v>
      </c>
    </row>
    <row r="170" spans="1:10" ht="26.25" x14ac:dyDescent="0.25">
      <c r="A170" s="50" t="s">
        <v>249</v>
      </c>
      <c r="B170" s="23" t="s">
        <v>161</v>
      </c>
      <c r="C170" s="23" t="s">
        <v>59</v>
      </c>
      <c r="D170" s="23" t="s">
        <v>250</v>
      </c>
      <c r="E170" s="23" t="s">
        <v>63</v>
      </c>
      <c r="F170" s="23" t="s">
        <v>60</v>
      </c>
      <c r="G170" s="23" t="s">
        <v>150</v>
      </c>
      <c r="H170" s="23" t="s">
        <v>61</v>
      </c>
      <c r="I170" s="118">
        <f t="shared" si="25"/>
        <v>300</v>
      </c>
      <c r="J170" s="118">
        <f t="shared" si="25"/>
        <v>300</v>
      </c>
    </row>
    <row r="171" spans="1:10" ht="26.25" x14ac:dyDescent="0.25">
      <c r="A171" s="48" t="s">
        <v>212</v>
      </c>
      <c r="B171" s="23" t="s">
        <v>161</v>
      </c>
      <c r="C171" s="23" t="s">
        <v>59</v>
      </c>
      <c r="D171" s="23" t="s">
        <v>250</v>
      </c>
      <c r="E171" s="23" t="s">
        <v>63</v>
      </c>
      <c r="F171" s="23" t="s">
        <v>66</v>
      </c>
      <c r="G171" s="23" t="s">
        <v>150</v>
      </c>
      <c r="H171" s="23" t="s">
        <v>61</v>
      </c>
      <c r="I171" s="118">
        <f t="shared" ref="I171:J172" si="26">I172</f>
        <v>300</v>
      </c>
      <c r="J171" s="118">
        <f t="shared" si="26"/>
        <v>300</v>
      </c>
    </row>
    <row r="172" spans="1:10" x14ac:dyDescent="0.25">
      <c r="A172" s="27" t="s">
        <v>225</v>
      </c>
      <c r="B172" s="23" t="s">
        <v>161</v>
      </c>
      <c r="C172" s="23" t="s">
        <v>59</v>
      </c>
      <c r="D172" s="23" t="s">
        <v>250</v>
      </c>
      <c r="E172" s="23" t="s">
        <v>63</v>
      </c>
      <c r="F172" s="23" t="s">
        <v>66</v>
      </c>
      <c r="G172" s="23" t="s">
        <v>167</v>
      </c>
      <c r="H172" s="23" t="s">
        <v>61</v>
      </c>
      <c r="I172" s="118">
        <f t="shared" si="26"/>
        <v>300</v>
      </c>
      <c r="J172" s="118">
        <f t="shared" si="26"/>
        <v>300</v>
      </c>
    </row>
    <row r="173" spans="1:10" x14ac:dyDescent="0.25">
      <c r="A173" s="27" t="s">
        <v>54</v>
      </c>
      <c r="B173" s="23" t="s">
        <v>161</v>
      </c>
      <c r="C173" s="23" t="s">
        <v>59</v>
      </c>
      <c r="D173" s="23" t="s">
        <v>250</v>
      </c>
      <c r="E173" s="23" t="s">
        <v>63</v>
      </c>
      <c r="F173" s="23" t="s">
        <v>66</v>
      </c>
      <c r="G173" s="23" t="s">
        <v>167</v>
      </c>
      <c r="H173" s="23" t="s">
        <v>187</v>
      </c>
      <c r="I173" s="118">
        <f>I174</f>
        <v>300</v>
      </c>
      <c r="J173" s="118">
        <f>J174</f>
        <v>300</v>
      </c>
    </row>
    <row r="174" spans="1:10" x14ac:dyDescent="0.25">
      <c r="A174" s="27" t="s">
        <v>304</v>
      </c>
      <c r="B174" s="23" t="s">
        <v>161</v>
      </c>
      <c r="C174" s="23" t="s">
        <v>59</v>
      </c>
      <c r="D174" s="23" t="s">
        <v>250</v>
      </c>
      <c r="E174" s="23" t="s">
        <v>63</v>
      </c>
      <c r="F174" s="23" t="s">
        <v>66</v>
      </c>
      <c r="G174" s="23" t="s">
        <v>167</v>
      </c>
      <c r="H174" s="23" t="s">
        <v>303</v>
      </c>
      <c r="I174" s="118">
        <v>300</v>
      </c>
      <c r="J174" s="118">
        <v>300</v>
      </c>
    </row>
    <row r="175" spans="1:10" x14ac:dyDescent="0.25">
      <c r="A175" s="33" t="s">
        <v>56</v>
      </c>
      <c r="B175" s="53"/>
      <c r="C175" s="53"/>
      <c r="D175" s="23"/>
      <c r="E175" s="23"/>
      <c r="F175" s="23"/>
      <c r="G175" s="23"/>
      <c r="H175" s="53"/>
      <c r="I175" s="117">
        <f>I9+I54+I60+I84+I118+I168+I161</f>
        <v>76401.100000000006</v>
      </c>
      <c r="J175" s="117">
        <f>J9+J54+J60+J84+J118+J168+J161</f>
        <v>72827.799999999988</v>
      </c>
    </row>
    <row r="177" spans="10:10" x14ac:dyDescent="0.25">
      <c r="J177" s="131"/>
    </row>
  </sheetData>
  <mergeCells count="11">
    <mergeCell ref="J6:J7"/>
    <mergeCell ref="E1:J2"/>
    <mergeCell ref="A3:J3"/>
    <mergeCell ref="A1:A2"/>
    <mergeCell ref="A6:A7"/>
    <mergeCell ref="B6:B7"/>
    <mergeCell ref="C6:C7"/>
    <mergeCell ref="D6:G6"/>
    <mergeCell ref="H6:H7"/>
    <mergeCell ref="I6:I7"/>
    <mergeCell ref="A5:J5"/>
  </mergeCells>
  <pageMargins left="0.7" right="0.7" top="0.75" bottom="0.75" header="0.3" footer="0.3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topLeftCell="A139" workbookViewId="0">
      <selection activeCell="B151" sqref="B151"/>
    </sheetView>
  </sheetViews>
  <sheetFormatPr defaultRowHeight="15" x14ac:dyDescent="0.25"/>
  <cols>
    <col min="1" max="1" width="60.140625" style="128" customWidth="1"/>
    <col min="2" max="2" width="5" style="128" bestFit="1" customWidth="1"/>
    <col min="3" max="3" width="4.42578125" style="128" bestFit="1" customWidth="1"/>
    <col min="4" max="4" width="5.28515625" style="128" customWidth="1"/>
    <col min="5" max="5" width="7.42578125" style="128" customWidth="1"/>
    <col min="6" max="6" width="6.5703125" style="128" customWidth="1"/>
    <col min="7" max="7" width="12.7109375" style="128" customWidth="1"/>
    <col min="8" max="16384" width="9.140625" style="128"/>
  </cols>
  <sheetData>
    <row r="1" spans="1:7" ht="87" customHeight="1" x14ac:dyDescent="0.25">
      <c r="A1" s="132"/>
      <c r="B1" s="184"/>
      <c r="C1" s="198"/>
      <c r="D1" s="198"/>
      <c r="E1" s="184" t="s">
        <v>337</v>
      </c>
      <c r="F1" s="198"/>
      <c r="G1" s="198"/>
    </row>
    <row r="2" spans="1:7" ht="66.75" customHeight="1" x14ac:dyDescent="0.25">
      <c r="A2" s="197" t="s">
        <v>363</v>
      </c>
      <c r="B2" s="198"/>
      <c r="C2" s="198"/>
      <c r="D2" s="198"/>
      <c r="E2" s="185"/>
      <c r="F2" s="185"/>
      <c r="G2" s="185"/>
    </row>
    <row r="4" spans="1:7" x14ac:dyDescent="0.25">
      <c r="A4" s="195" t="s">
        <v>0</v>
      </c>
      <c r="B4" s="196"/>
      <c r="C4" s="196"/>
      <c r="D4" s="196"/>
      <c r="E4" s="185"/>
      <c r="F4" s="185"/>
      <c r="G4" s="185"/>
    </row>
    <row r="5" spans="1:7" x14ac:dyDescent="0.25">
      <c r="A5" s="188" t="s">
        <v>22</v>
      </c>
      <c r="B5" s="192" t="s">
        <v>25</v>
      </c>
      <c r="C5" s="192"/>
      <c r="D5" s="192"/>
      <c r="E5" s="192"/>
      <c r="F5" s="193" t="s">
        <v>26</v>
      </c>
      <c r="G5" s="189" t="s">
        <v>368</v>
      </c>
    </row>
    <row r="6" spans="1:7" x14ac:dyDescent="0.25">
      <c r="A6" s="188"/>
      <c r="B6" s="173" t="s">
        <v>27</v>
      </c>
      <c r="C6" s="173" t="s">
        <v>28</v>
      </c>
      <c r="D6" s="173" t="s">
        <v>183</v>
      </c>
      <c r="E6" s="173" t="s">
        <v>29</v>
      </c>
      <c r="F6" s="194"/>
      <c r="G6" s="190"/>
    </row>
    <row r="7" spans="1:7" x14ac:dyDescent="0.25">
      <c r="A7" s="171">
        <v>1</v>
      </c>
      <c r="B7" s="172" t="s">
        <v>71</v>
      </c>
      <c r="C7" s="172" t="s">
        <v>79</v>
      </c>
      <c r="D7" s="172">
        <v>4</v>
      </c>
      <c r="E7" s="172">
        <v>5</v>
      </c>
      <c r="F7" s="172">
        <v>6</v>
      </c>
      <c r="G7" s="172">
        <v>7</v>
      </c>
    </row>
    <row r="8" spans="1:7" s="133" customFormat="1" ht="26.25" x14ac:dyDescent="0.25">
      <c r="A8" s="28" t="s">
        <v>280</v>
      </c>
      <c r="B8" s="25" t="s">
        <v>244</v>
      </c>
      <c r="C8" s="25" t="s">
        <v>63</v>
      </c>
      <c r="D8" s="25" t="s">
        <v>60</v>
      </c>
      <c r="E8" s="25" t="s">
        <v>150</v>
      </c>
      <c r="F8" s="25" t="s">
        <v>61</v>
      </c>
      <c r="G8" s="117">
        <f>G9+G13</f>
        <v>2331.1999999999998</v>
      </c>
    </row>
    <row r="9" spans="1:7" s="134" customFormat="1" ht="26.25" x14ac:dyDescent="0.25">
      <c r="A9" s="27" t="s">
        <v>245</v>
      </c>
      <c r="B9" s="23" t="s">
        <v>244</v>
      </c>
      <c r="C9" s="23" t="s">
        <v>63</v>
      </c>
      <c r="D9" s="23" t="s">
        <v>59</v>
      </c>
      <c r="E9" s="23" t="s">
        <v>150</v>
      </c>
      <c r="F9" s="23" t="s">
        <v>61</v>
      </c>
      <c r="G9" s="118">
        <f>G10</f>
        <v>800</v>
      </c>
    </row>
    <row r="10" spans="1:7" ht="26.25" x14ac:dyDescent="0.25">
      <c r="A10" s="78" t="s">
        <v>220</v>
      </c>
      <c r="B10" s="23" t="s">
        <v>244</v>
      </c>
      <c r="C10" s="23" t="s">
        <v>63</v>
      </c>
      <c r="D10" s="23" t="s">
        <v>59</v>
      </c>
      <c r="E10" s="23" t="s">
        <v>160</v>
      </c>
      <c r="F10" s="23" t="s">
        <v>61</v>
      </c>
      <c r="G10" s="118">
        <f>G11</f>
        <v>800</v>
      </c>
    </row>
    <row r="11" spans="1:7" ht="26.25" x14ac:dyDescent="0.25">
      <c r="A11" s="27" t="s">
        <v>185</v>
      </c>
      <c r="B11" s="23" t="s">
        <v>244</v>
      </c>
      <c r="C11" s="23" t="s">
        <v>63</v>
      </c>
      <c r="D11" s="23" t="s">
        <v>59</v>
      </c>
      <c r="E11" s="23" t="s">
        <v>160</v>
      </c>
      <c r="F11" s="23" t="s">
        <v>72</v>
      </c>
      <c r="G11" s="118">
        <f>G12</f>
        <v>800</v>
      </c>
    </row>
    <row r="12" spans="1:7" ht="26.25" x14ac:dyDescent="0.25">
      <c r="A12" s="27" t="s">
        <v>129</v>
      </c>
      <c r="B12" s="97" t="s">
        <v>244</v>
      </c>
      <c r="C12" s="97" t="s">
        <v>63</v>
      </c>
      <c r="D12" s="97" t="s">
        <v>59</v>
      </c>
      <c r="E12" s="97" t="s">
        <v>160</v>
      </c>
      <c r="F12" s="97" t="s">
        <v>73</v>
      </c>
      <c r="G12" s="118">
        <v>800</v>
      </c>
    </row>
    <row r="13" spans="1:7" ht="26.25" x14ac:dyDescent="0.25">
      <c r="A13" s="27" t="s">
        <v>246</v>
      </c>
      <c r="B13" s="97" t="s">
        <v>244</v>
      </c>
      <c r="C13" s="97" t="s">
        <v>63</v>
      </c>
      <c r="D13" s="97" t="s">
        <v>62</v>
      </c>
      <c r="E13" s="97" t="s">
        <v>150</v>
      </c>
      <c r="F13" s="97" t="s">
        <v>61</v>
      </c>
      <c r="G13" s="118">
        <f t="shared" ref="G13:G14" si="0">G14</f>
        <v>1531.2</v>
      </c>
    </row>
    <row r="14" spans="1:7" ht="26.25" x14ac:dyDescent="0.25">
      <c r="A14" s="78" t="s">
        <v>220</v>
      </c>
      <c r="B14" s="23" t="s">
        <v>244</v>
      </c>
      <c r="C14" s="23" t="s">
        <v>63</v>
      </c>
      <c r="D14" s="23" t="s">
        <v>62</v>
      </c>
      <c r="E14" s="23" t="s">
        <v>160</v>
      </c>
      <c r="F14" s="23" t="s">
        <v>61</v>
      </c>
      <c r="G14" s="118">
        <f t="shared" si="0"/>
        <v>1531.2</v>
      </c>
    </row>
    <row r="15" spans="1:7" s="133" customFormat="1" ht="26.25" x14ac:dyDescent="0.25">
      <c r="A15" s="27" t="s">
        <v>185</v>
      </c>
      <c r="B15" s="23" t="s">
        <v>244</v>
      </c>
      <c r="C15" s="23" t="s">
        <v>63</v>
      </c>
      <c r="D15" s="23" t="s">
        <v>62</v>
      </c>
      <c r="E15" s="23" t="s">
        <v>160</v>
      </c>
      <c r="F15" s="23" t="s">
        <v>72</v>
      </c>
      <c r="G15" s="118">
        <f>G16</f>
        <v>1531.2</v>
      </c>
    </row>
    <row r="16" spans="1:7" s="134" customFormat="1" ht="26.25" x14ac:dyDescent="0.25">
      <c r="A16" s="27" t="s">
        <v>129</v>
      </c>
      <c r="B16" s="98" t="s">
        <v>244</v>
      </c>
      <c r="C16" s="98" t="s">
        <v>63</v>
      </c>
      <c r="D16" s="98" t="s">
        <v>62</v>
      </c>
      <c r="E16" s="98" t="s">
        <v>160</v>
      </c>
      <c r="F16" s="98" t="s">
        <v>73</v>
      </c>
      <c r="G16" s="118">
        <v>1531.2</v>
      </c>
    </row>
    <row r="17" spans="1:7" s="133" customFormat="1" ht="26.25" x14ac:dyDescent="0.25">
      <c r="A17" s="47" t="s">
        <v>249</v>
      </c>
      <c r="B17" s="25" t="s">
        <v>250</v>
      </c>
      <c r="C17" s="25" t="s">
        <v>63</v>
      </c>
      <c r="D17" s="25" t="s">
        <v>60</v>
      </c>
      <c r="E17" s="25" t="s">
        <v>150</v>
      </c>
      <c r="F17" s="25" t="s">
        <v>61</v>
      </c>
      <c r="G17" s="117">
        <f>G18+G29+G40+G44</f>
        <v>41611.300000000003</v>
      </c>
    </row>
    <row r="18" spans="1:7" s="133" customFormat="1" ht="26.25" x14ac:dyDescent="0.25">
      <c r="A18" s="48" t="s">
        <v>209</v>
      </c>
      <c r="B18" s="23" t="s">
        <v>250</v>
      </c>
      <c r="C18" s="23" t="s">
        <v>63</v>
      </c>
      <c r="D18" s="23" t="s">
        <v>59</v>
      </c>
      <c r="E18" s="23" t="s">
        <v>150</v>
      </c>
      <c r="F18" s="23" t="s">
        <v>61</v>
      </c>
      <c r="G18" s="118">
        <f>G19+G26</f>
        <v>22272.7</v>
      </c>
    </row>
    <row r="19" spans="1:7" s="133" customFormat="1" x14ac:dyDescent="0.25">
      <c r="A19" s="102" t="s">
        <v>154</v>
      </c>
      <c r="B19" s="23" t="s">
        <v>250</v>
      </c>
      <c r="C19" s="23" t="s">
        <v>63</v>
      </c>
      <c r="D19" s="23" t="s">
        <v>59</v>
      </c>
      <c r="E19" s="23" t="s">
        <v>155</v>
      </c>
      <c r="F19" s="23" t="s">
        <v>61</v>
      </c>
      <c r="G19" s="118">
        <f>G20+G22+G24</f>
        <v>22272.7</v>
      </c>
    </row>
    <row r="20" spans="1:7" s="133" customFormat="1" ht="51" x14ac:dyDescent="0.25">
      <c r="A20" s="49" t="s">
        <v>184</v>
      </c>
      <c r="B20" s="23" t="s">
        <v>250</v>
      </c>
      <c r="C20" s="23" t="s">
        <v>63</v>
      </c>
      <c r="D20" s="23" t="s">
        <v>59</v>
      </c>
      <c r="E20" s="23" t="s">
        <v>155</v>
      </c>
      <c r="F20" s="23" t="s">
        <v>137</v>
      </c>
      <c r="G20" s="118">
        <f>G21</f>
        <v>22131.9</v>
      </c>
    </row>
    <row r="21" spans="1:7" s="133" customFormat="1" ht="25.5" x14ac:dyDescent="0.25">
      <c r="A21" s="49" t="s">
        <v>152</v>
      </c>
      <c r="B21" s="23" t="s">
        <v>250</v>
      </c>
      <c r="C21" s="23" t="s">
        <v>63</v>
      </c>
      <c r="D21" s="23" t="s">
        <v>59</v>
      </c>
      <c r="E21" s="23" t="s">
        <v>155</v>
      </c>
      <c r="F21" s="23" t="s">
        <v>153</v>
      </c>
      <c r="G21" s="118">
        <v>22131.9</v>
      </c>
    </row>
    <row r="22" spans="1:7" s="133" customFormat="1" ht="25.5" x14ac:dyDescent="0.25">
      <c r="A22" s="49" t="s">
        <v>185</v>
      </c>
      <c r="B22" s="23" t="s">
        <v>250</v>
      </c>
      <c r="C22" s="23" t="s">
        <v>63</v>
      </c>
      <c r="D22" s="23" t="s">
        <v>59</v>
      </c>
      <c r="E22" s="23" t="s">
        <v>155</v>
      </c>
      <c r="F22" s="23" t="s">
        <v>72</v>
      </c>
      <c r="G22" s="118">
        <f>G23</f>
        <v>109</v>
      </c>
    </row>
    <row r="23" spans="1:7" s="133" customFormat="1" ht="26.25" x14ac:dyDescent="0.25">
      <c r="A23" s="27" t="s">
        <v>129</v>
      </c>
      <c r="B23" s="23" t="s">
        <v>250</v>
      </c>
      <c r="C23" s="23" t="s">
        <v>63</v>
      </c>
      <c r="D23" s="23" t="s">
        <v>59</v>
      </c>
      <c r="E23" s="23" t="s">
        <v>155</v>
      </c>
      <c r="F23" s="23" t="s">
        <v>73</v>
      </c>
      <c r="G23" s="118">
        <v>109</v>
      </c>
    </row>
    <row r="24" spans="1:7" s="133" customFormat="1" x14ac:dyDescent="0.25">
      <c r="A24" s="27" t="s">
        <v>33</v>
      </c>
      <c r="B24" s="23" t="s">
        <v>250</v>
      </c>
      <c r="C24" s="23" t="s">
        <v>63</v>
      </c>
      <c r="D24" s="23" t="s">
        <v>59</v>
      </c>
      <c r="E24" s="23" t="s">
        <v>155</v>
      </c>
      <c r="F24" s="23" t="s">
        <v>77</v>
      </c>
      <c r="G24" s="118">
        <f>G25</f>
        <v>31.8</v>
      </c>
    </row>
    <row r="25" spans="1:7" s="133" customFormat="1" x14ac:dyDescent="0.25">
      <c r="A25" s="78" t="s">
        <v>327</v>
      </c>
      <c r="B25" s="23" t="s">
        <v>250</v>
      </c>
      <c r="C25" s="23" t="s">
        <v>63</v>
      </c>
      <c r="D25" s="23" t="s">
        <v>59</v>
      </c>
      <c r="E25" s="23" t="s">
        <v>155</v>
      </c>
      <c r="F25" s="23" t="s">
        <v>156</v>
      </c>
      <c r="G25" s="118">
        <v>31.8</v>
      </c>
    </row>
    <row r="26" spans="1:7" s="133" customFormat="1" x14ac:dyDescent="0.25">
      <c r="A26" s="32" t="s">
        <v>46</v>
      </c>
      <c r="B26" s="97" t="s">
        <v>250</v>
      </c>
      <c r="C26" s="97" t="s">
        <v>63</v>
      </c>
      <c r="D26" s="97" t="s">
        <v>59</v>
      </c>
      <c r="E26" s="97" t="s">
        <v>175</v>
      </c>
      <c r="F26" s="23" t="s">
        <v>61</v>
      </c>
      <c r="G26" s="118">
        <f>G27</f>
        <v>0</v>
      </c>
    </row>
    <row r="27" spans="1:7" s="133" customFormat="1" ht="25.5" x14ac:dyDescent="0.25">
      <c r="A27" s="49" t="s">
        <v>185</v>
      </c>
      <c r="B27" s="97" t="s">
        <v>250</v>
      </c>
      <c r="C27" s="97" t="s">
        <v>63</v>
      </c>
      <c r="D27" s="97" t="s">
        <v>59</v>
      </c>
      <c r="E27" s="23" t="s">
        <v>175</v>
      </c>
      <c r="F27" s="23" t="s">
        <v>72</v>
      </c>
      <c r="G27" s="118">
        <f>G28</f>
        <v>0</v>
      </c>
    </row>
    <row r="28" spans="1:7" s="133" customFormat="1" ht="25.5" x14ac:dyDescent="0.25">
      <c r="A28" s="32" t="s">
        <v>129</v>
      </c>
      <c r="B28" s="97" t="s">
        <v>250</v>
      </c>
      <c r="C28" s="97" t="s">
        <v>63</v>
      </c>
      <c r="D28" s="97" t="s">
        <v>59</v>
      </c>
      <c r="E28" s="23" t="s">
        <v>175</v>
      </c>
      <c r="F28" s="23" t="s">
        <v>73</v>
      </c>
      <c r="G28" s="118">
        <v>0</v>
      </c>
    </row>
    <row r="29" spans="1:7" s="133" customFormat="1" ht="39" x14ac:dyDescent="0.25">
      <c r="A29" s="78" t="s">
        <v>211</v>
      </c>
      <c r="B29" s="23" t="s">
        <v>250</v>
      </c>
      <c r="C29" s="23" t="s">
        <v>63</v>
      </c>
      <c r="D29" s="23" t="s">
        <v>62</v>
      </c>
      <c r="E29" s="23" t="s">
        <v>150</v>
      </c>
      <c r="F29" s="23" t="s">
        <v>61</v>
      </c>
      <c r="G29" s="118">
        <f>G30+G37</f>
        <v>16999.8</v>
      </c>
    </row>
    <row r="30" spans="1:7" s="133" customFormat="1" ht="26.25" x14ac:dyDescent="0.25">
      <c r="A30" s="78" t="s">
        <v>318</v>
      </c>
      <c r="B30" s="23" t="s">
        <v>250</v>
      </c>
      <c r="C30" s="23" t="s">
        <v>63</v>
      </c>
      <c r="D30" s="23" t="s">
        <v>62</v>
      </c>
      <c r="E30" s="23" t="s">
        <v>168</v>
      </c>
      <c r="F30" s="23" t="s">
        <v>61</v>
      </c>
      <c r="G30" s="118">
        <f>G31+G33+G35</f>
        <v>16833</v>
      </c>
    </row>
    <row r="31" spans="1:7" s="133" customFormat="1" ht="51" x14ac:dyDescent="0.25">
      <c r="A31" s="49" t="s">
        <v>184</v>
      </c>
      <c r="B31" s="23" t="s">
        <v>250</v>
      </c>
      <c r="C31" s="23" t="s">
        <v>63</v>
      </c>
      <c r="D31" s="23" t="s">
        <v>62</v>
      </c>
      <c r="E31" s="23" t="s">
        <v>168</v>
      </c>
      <c r="F31" s="23" t="s">
        <v>137</v>
      </c>
      <c r="G31" s="118">
        <f>G32</f>
        <v>12626.6</v>
      </c>
    </row>
    <row r="32" spans="1:7" s="133" customFormat="1" x14ac:dyDescent="0.25">
      <c r="A32" s="78" t="s">
        <v>38</v>
      </c>
      <c r="B32" s="23" t="s">
        <v>250</v>
      </c>
      <c r="C32" s="23" t="s">
        <v>63</v>
      </c>
      <c r="D32" s="23" t="s">
        <v>62</v>
      </c>
      <c r="E32" s="23" t="s">
        <v>168</v>
      </c>
      <c r="F32" s="23" t="s">
        <v>138</v>
      </c>
      <c r="G32" s="118">
        <v>12626.6</v>
      </c>
    </row>
    <row r="33" spans="1:7" s="134" customFormat="1" ht="25.5" x14ac:dyDescent="0.25">
      <c r="A33" s="49" t="s">
        <v>185</v>
      </c>
      <c r="B33" s="23" t="s">
        <v>250</v>
      </c>
      <c r="C33" s="23" t="s">
        <v>63</v>
      </c>
      <c r="D33" s="23" t="s">
        <v>62</v>
      </c>
      <c r="E33" s="23" t="s">
        <v>168</v>
      </c>
      <c r="F33" s="23" t="s">
        <v>72</v>
      </c>
      <c r="G33" s="118">
        <f>G34</f>
        <v>4109.1000000000004</v>
      </c>
    </row>
    <row r="34" spans="1:7" ht="26.25" x14ac:dyDescent="0.25">
      <c r="A34" s="27" t="s">
        <v>129</v>
      </c>
      <c r="B34" s="23" t="s">
        <v>250</v>
      </c>
      <c r="C34" s="23" t="s">
        <v>63</v>
      </c>
      <c r="D34" s="23" t="s">
        <v>62</v>
      </c>
      <c r="E34" s="23" t="s">
        <v>168</v>
      </c>
      <c r="F34" s="23" t="s">
        <v>73</v>
      </c>
      <c r="G34" s="118">
        <v>4109.1000000000004</v>
      </c>
    </row>
    <row r="35" spans="1:7" x14ac:dyDescent="0.25">
      <c r="A35" s="27" t="s">
        <v>33</v>
      </c>
      <c r="B35" s="23" t="s">
        <v>250</v>
      </c>
      <c r="C35" s="23" t="s">
        <v>63</v>
      </c>
      <c r="D35" s="23" t="s">
        <v>62</v>
      </c>
      <c r="E35" s="23" t="s">
        <v>168</v>
      </c>
      <c r="F35" s="23" t="s">
        <v>77</v>
      </c>
      <c r="G35" s="118">
        <f>G36</f>
        <v>97.3</v>
      </c>
    </row>
    <row r="36" spans="1:7" x14ac:dyDescent="0.25">
      <c r="A36" s="78" t="s">
        <v>327</v>
      </c>
      <c r="B36" s="23" t="s">
        <v>250</v>
      </c>
      <c r="C36" s="23" t="s">
        <v>63</v>
      </c>
      <c r="D36" s="23" t="s">
        <v>62</v>
      </c>
      <c r="E36" s="23" t="s">
        <v>168</v>
      </c>
      <c r="F36" s="23" t="s">
        <v>156</v>
      </c>
      <c r="G36" s="118">
        <v>97.3</v>
      </c>
    </row>
    <row r="37" spans="1:7" s="133" customFormat="1" x14ac:dyDescent="0.25">
      <c r="A37" s="32" t="s">
        <v>46</v>
      </c>
      <c r="B37" s="97" t="s">
        <v>250</v>
      </c>
      <c r="C37" s="97" t="s">
        <v>63</v>
      </c>
      <c r="D37" s="97" t="s">
        <v>62</v>
      </c>
      <c r="E37" s="97" t="s">
        <v>175</v>
      </c>
      <c r="F37" s="23" t="s">
        <v>61</v>
      </c>
      <c r="G37" s="118">
        <f t="shared" ref="G37" si="1">G38</f>
        <v>166.8</v>
      </c>
    </row>
    <row r="38" spans="1:7" s="133" customFormat="1" ht="25.5" x14ac:dyDescent="0.25">
      <c r="A38" s="49" t="s">
        <v>185</v>
      </c>
      <c r="B38" s="97" t="s">
        <v>250</v>
      </c>
      <c r="C38" s="97" t="s">
        <v>63</v>
      </c>
      <c r="D38" s="97" t="s">
        <v>62</v>
      </c>
      <c r="E38" s="23" t="s">
        <v>175</v>
      </c>
      <c r="F38" s="23" t="s">
        <v>72</v>
      </c>
      <c r="G38" s="118">
        <f>G39</f>
        <v>166.8</v>
      </c>
    </row>
    <row r="39" spans="1:7" s="133" customFormat="1" ht="25.5" x14ac:dyDescent="0.25">
      <c r="A39" s="32" t="s">
        <v>129</v>
      </c>
      <c r="B39" s="97" t="s">
        <v>250</v>
      </c>
      <c r="C39" s="97" t="s">
        <v>63</v>
      </c>
      <c r="D39" s="97" t="s">
        <v>62</v>
      </c>
      <c r="E39" s="23" t="s">
        <v>175</v>
      </c>
      <c r="F39" s="23" t="s">
        <v>73</v>
      </c>
      <c r="G39" s="118">
        <v>166.8</v>
      </c>
    </row>
    <row r="40" spans="1:7" s="133" customFormat="1" ht="39" x14ac:dyDescent="0.25">
      <c r="A40" s="48" t="s">
        <v>212</v>
      </c>
      <c r="B40" s="23" t="s">
        <v>250</v>
      </c>
      <c r="C40" s="23" t="s">
        <v>63</v>
      </c>
      <c r="D40" s="23" t="s">
        <v>66</v>
      </c>
      <c r="E40" s="23" t="s">
        <v>150</v>
      </c>
      <c r="F40" s="23" t="s">
        <v>61</v>
      </c>
      <c r="G40" s="118">
        <f t="shared" ref="G40:G41" si="2">G41</f>
        <v>300</v>
      </c>
    </row>
    <row r="41" spans="1:7" s="133" customFormat="1" x14ac:dyDescent="0.25">
      <c r="A41" s="27" t="s">
        <v>225</v>
      </c>
      <c r="B41" s="23" t="s">
        <v>250</v>
      </c>
      <c r="C41" s="23" t="s">
        <v>63</v>
      </c>
      <c r="D41" s="23" t="s">
        <v>66</v>
      </c>
      <c r="E41" s="23" t="s">
        <v>167</v>
      </c>
      <c r="F41" s="23" t="s">
        <v>61</v>
      </c>
      <c r="G41" s="118">
        <f t="shared" si="2"/>
        <v>300</v>
      </c>
    </row>
    <row r="42" spans="1:7" s="134" customFormat="1" x14ac:dyDescent="0.25">
      <c r="A42" s="27" t="s">
        <v>54</v>
      </c>
      <c r="B42" s="23" t="s">
        <v>250</v>
      </c>
      <c r="C42" s="23" t="s">
        <v>63</v>
      </c>
      <c r="D42" s="23" t="s">
        <v>66</v>
      </c>
      <c r="E42" s="23" t="s">
        <v>167</v>
      </c>
      <c r="F42" s="23" t="s">
        <v>187</v>
      </c>
      <c r="G42" s="118">
        <f>G43</f>
        <v>300</v>
      </c>
    </row>
    <row r="43" spans="1:7" x14ac:dyDescent="0.25">
      <c r="A43" s="27" t="s">
        <v>304</v>
      </c>
      <c r="B43" s="23" t="s">
        <v>250</v>
      </c>
      <c r="C43" s="23" t="s">
        <v>63</v>
      </c>
      <c r="D43" s="23" t="s">
        <v>66</v>
      </c>
      <c r="E43" s="23" t="s">
        <v>167</v>
      </c>
      <c r="F43" s="23" t="s">
        <v>303</v>
      </c>
      <c r="G43" s="118">
        <v>300</v>
      </c>
    </row>
    <row r="44" spans="1:7" ht="26.25" x14ac:dyDescent="0.25">
      <c r="A44" s="48" t="s">
        <v>208</v>
      </c>
      <c r="B44" s="23" t="s">
        <v>250</v>
      </c>
      <c r="C44" s="23" t="s">
        <v>63</v>
      </c>
      <c r="D44" s="23" t="s">
        <v>64</v>
      </c>
      <c r="E44" s="23" t="s">
        <v>150</v>
      </c>
      <c r="F44" s="23" t="s">
        <v>61</v>
      </c>
      <c r="G44" s="118">
        <f t="shared" ref="G44" si="3">G45</f>
        <v>2038.8</v>
      </c>
    </row>
    <row r="45" spans="1:7" x14ac:dyDescent="0.25">
      <c r="A45" s="49" t="s">
        <v>317</v>
      </c>
      <c r="B45" s="23" t="s">
        <v>250</v>
      </c>
      <c r="C45" s="23" t="s">
        <v>63</v>
      </c>
      <c r="D45" s="23" t="s">
        <v>64</v>
      </c>
      <c r="E45" s="23" t="s">
        <v>151</v>
      </c>
      <c r="F45" s="23" t="s">
        <v>61</v>
      </c>
      <c r="G45" s="118">
        <f>G46</f>
        <v>2038.8</v>
      </c>
    </row>
    <row r="46" spans="1:7" ht="51" x14ac:dyDescent="0.25">
      <c r="A46" s="49" t="s">
        <v>184</v>
      </c>
      <c r="B46" s="23" t="s">
        <v>250</v>
      </c>
      <c r="C46" s="23" t="s">
        <v>63</v>
      </c>
      <c r="D46" s="23" t="s">
        <v>64</v>
      </c>
      <c r="E46" s="23" t="s">
        <v>151</v>
      </c>
      <c r="F46" s="23" t="s">
        <v>137</v>
      </c>
      <c r="G46" s="118">
        <f>G47</f>
        <v>2038.8</v>
      </c>
    </row>
    <row r="47" spans="1:7" ht="25.5" x14ac:dyDescent="0.25">
      <c r="A47" s="49" t="s">
        <v>152</v>
      </c>
      <c r="B47" s="23" t="s">
        <v>250</v>
      </c>
      <c r="C47" s="23" t="s">
        <v>63</v>
      </c>
      <c r="D47" s="23" t="s">
        <v>64</v>
      </c>
      <c r="E47" s="23" t="s">
        <v>151</v>
      </c>
      <c r="F47" s="23" t="s">
        <v>153</v>
      </c>
      <c r="G47" s="118">
        <v>2038.8</v>
      </c>
    </row>
    <row r="48" spans="1:7" ht="26.25" x14ac:dyDescent="0.25">
      <c r="A48" s="28" t="s">
        <v>278</v>
      </c>
      <c r="B48" s="100" t="s">
        <v>279</v>
      </c>
      <c r="C48" s="100" t="s">
        <v>63</v>
      </c>
      <c r="D48" s="100" t="s">
        <v>60</v>
      </c>
      <c r="E48" s="100" t="s">
        <v>150</v>
      </c>
      <c r="F48" s="100" t="s">
        <v>61</v>
      </c>
      <c r="G48" s="117">
        <f>G49</f>
        <v>500</v>
      </c>
    </row>
    <row r="49" spans="1:7" ht="39" x14ac:dyDescent="0.25">
      <c r="A49" s="27" t="s">
        <v>224</v>
      </c>
      <c r="B49" s="98" t="s">
        <v>279</v>
      </c>
      <c r="C49" s="98" t="s">
        <v>63</v>
      </c>
      <c r="D49" s="98" t="s">
        <v>59</v>
      </c>
      <c r="E49" s="98" t="s">
        <v>150</v>
      </c>
      <c r="F49" s="98" t="s">
        <v>61</v>
      </c>
      <c r="G49" s="118">
        <f t="shared" ref="G49:G50" si="4">G50</f>
        <v>500</v>
      </c>
    </row>
    <row r="50" spans="1:7" x14ac:dyDescent="0.25">
      <c r="A50" s="27" t="s">
        <v>225</v>
      </c>
      <c r="B50" s="98" t="s">
        <v>279</v>
      </c>
      <c r="C50" s="98" t="s">
        <v>63</v>
      </c>
      <c r="D50" s="98" t="s">
        <v>59</v>
      </c>
      <c r="E50" s="98" t="s">
        <v>167</v>
      </c>
      <c r="F50" s="98" t="s">
        <v>61</v>
      </c>
      <c r="G50" s="118">
        <f t="shared" si="4"/>
        <v>500</v>
      </c>
    </row>
    <row r="51" spans="1:7" ht="26.25" x14ac:dyDescent="0.25">
      <c r="A51" s="27" t="s">
        <v>185</v>
      </c>
      <c r="B51" s="98" t="s">
        <v>279</v>
      </c>
      <c r="C51" s="98" t="s">
        <v>63</v>
      </c>
      <c r="D51" s="98" t="s">
        <v>59</v>
      </c>
      <c r="E51" s="98" t="s">
        <v>167</v>
      </c>
      <c r="F51" s="98" t="s">
        <v>72</v>
      </c>
      <c r="G51" s="118">
        <f>G52</f>
        <v>500</v>
      </c>
    </row>
    <row r="52" spans="1:7" ht="26.25" x14ac:dyDescent="0.25">
      <c r="A52" s="78" t="s">
        <v>129</v>
      </c>
      <c r="B52" s="98" t="s">
        <v>279</v>
      </c>
      <c r="C52" s="98" t="s">
        <v>63</v>
      </c>
      <c r="D52" s="98" t="s">
        <v>59</v>
      </c>
      <c r="E52" s="98" t="s">
        <v>167</v>
      </c>
      <c r="F52" s="98" t="s">
        <v>73</v>
      </c>
      <c r="G52" s="118">
        <v>500</v>
      </c>
    </row>
    <row r="53" spans="1:7" ht="26.25" x14ac:dyDescent="0.25">
      <c r="A53" s="29" t="s">
        <v>265</v>
      </c>
      <c r="B53" s="25" t="s">
        <v>264</v>
      </c>
      <c r="C53" s="25" t="s">
        <v>63</v>
      </c>
      <c r="D53" s="25" t="s">
        <v>60</v>
      </c>
      <c r="E53" s="25" t="s">
        <v>150</v>
      </c>
      <c r="F53" s="25" t="s">
        <v>61</v>
      </c>
      <c r="G53" s="117">
        <f>G54+G61</f>
        <v>2477.1999999999998</v>
      </c>
    </row>
    <row r="54" spans="1:7" ht="26.25" x14ac:dyDescent="0.25">
      <c r="A54" s="30" t="s">
        <v>173</v>
      </c>
      <c r="B54" s="23" t="s">
        <v>264</v>
      </c>
      <c r="C54" s="23" t="s">
        <v>63</v>
      </c>
      <c r="D54" s="23" t="s">
        <v>59</v>
      </c>
      <c r="E54" s="23" t="s">
        <v>150</v>
      </c>
      <c r="F54" s="23" t="s">
        <v>61</v>
      </c>
      <c r="G54" s="118">
        <f>G58+G55</f>
        <v>1904.4</v>
      </c>
    </row>
    <row r="55" spans="1:7" x14ac:dyDescent="0.25">
      <c r="A55" s="30" t="s">
        <v>321</v>
      </c>
      <c r="B55" s="23" t="s">
        <v>264</v>
      </c>
      <c r="C55" s="23" t="s">
        <v>63</v>
      </c>
      <c r="D55" s="23" t="s">
        <v>59</v>
      </c>
      <c r="E55" s="97" t="s">
        <v>190</v>
      </c>
      <c r="F55" s="23" t="s">
        <v>61</v>
      </c>
      <c r="G55" s="118">
        <f>G56</f>
        <v>900</v>
      </c>
    </row>
    <row r="56" spans="1:7" s="133" customFormat="1" ht="51" x14ac:dyDescent="0.25">
      <c r="A56" s="49" t="s">
        <v>184</v>
      </c>
      <c r="B56" s="23" t="s">
        <v>264</v>
      </c>
      <c r="C56" s="23" t="s">
        <v>63</v>
      </c>
      <c r="D56" s="23" t="s">
        <v>59</v>
      </c>
      <c r="E56" s="97" t="s">
        <v>190</v>
      </c>
      <c r="F56" s="23" t="s">
        <v>137</v>
      </c>
      <c r="G56" s="118">
        <f>G57</f>
        <v>900</v>
      </c>
    </row>
    <row r="57" spans="1:7" x14ac:dyDescent="0.25">
      <c r="A57" s="27" t="s">
        <v>38</v>
      </c>
      <c r="B57" s="23" t="s">
        <v>264</v>
      </c>
      <c r="C57" s="23" t="s">
        <v>63</v>
      </c>
      <c r="D57" s="23" t="s">
        <v>59</v>
      </c>
      <c r="E57" s="97" t="s">
        <v>190</v>
      </c>
      <c r="F57" s="23" t="s">
        <v>138</v>
      </c>
      <c r="G57" s="118">
        <v>900</v>
      </c>
    </row>
    <row r="58" spans="1:7" ht="26.25" x14ac:dyDescent="0.25">
      <c r="A58" s="78" t="s">
        <v>266</v>
      </c>
      <c r="B58" s="23" t="s">
        <v>264</v>
      </c>
      <c r="C58" s="23" t="s">
        <v>63</v>
      </c>
      <c r="D58" s="23" t="s">
        <v>59</v>
      </c>
      <c r="E58" s="23" t="s">
        <v>216</v>
      </c>
      <c r="F58" s="23" t="s">
        <v>61</v>
      </c>
      <c r="G58" s="118">
        <f>G59</f>
        <v>1004.4</v>
      </c>
    </row>
    <row r="59" spans="1:7" s="133" customFormat="1" ht="51" x14ac:dyDescent="0.25">
      <c r="A59" s="49" t="s">
        <v>184</v>
      </c>
      <c r="B59" s="23" t="s">
        <v>264</v>
      </c>
      <c r="C59" s="23" t="s">
        <v>63</v>
      </c>
      <c r="D59" s="23" t="s">
        <v>59</v>
      </c>
      <c r="E59" s="23" t="s">
        <v>216</v>
      </c>
      <c r="F59" s="23" t="s">
        <v>137</v>
      </c>
      <c r="G59" s="118">
        <f>G60</f>
        <v>1004.4</v>
      </c>
    </row>
    <row r="60" spans="1:7" s="134" customFormat="1" x14ac:dyDescent="0.25">
      <c r="A60" s="27" t="s">
        <v>38</v>
      </c>
      <c r="B60" s="23" t="s">
        <v>264</v>
      </c>
      <c r="C60" s="23" t="s">
        <v>63</v>
      </c>
      <c r="D60" s="23" t="s">
        <v>59</v>
      </c>
      <c r="E60" s="23" t="s">
        <v>216</v>
      </c>
      <c r="F60" s="23" t="s">
        <v>138</v>
      </c>
      <c r="G60" s="118">
        <v>1004.4</v>
      </c>
    </row>
    <row r="61" spans="1:7" x14ac:dyDescent="0.25">
      <c r="A61" s="85" t="s">
        <v>267</v>
      </c>
      <c r="B61" s="97" t="s">
        <v>264</v>
      </c>
      <c r="C61" s="97" t="s">
        <v>63</v>
      </c>
      <c r="D61" s="97" t="s">
        <v>62</v>
      </c>
      <c r="E61" s="97" t="s">
        <v>150</v>
      </c>
      <c r="F61" s="97" t="s">
        <v>61</v>
      </c>
      <c r="G61" s="118">
        <f>G62</f>
        <v>572.79999999999995</v>
      </c>
    </row>
    <row r="62" spans="1:7" ht="26.25" x14ac:dyDescent="0.25">
      <c r="A62" s="78" t="s">
        <v>220</v>
      </c>
      <c r="B62" s="97" t="s">
        <v>264</v>
      </c>
      <c r="C62" s="97" t="s">
        <v>63</v>
      </c>
      <c r="D62" s="97" t="s">
        <v>62</v>
      </c>
      <c r="E62" s="97" t="s">
        <v>160</v>
      </c>
      <c r="F62" s="97" t="s">
        <v>61</v>
      </c>
      <c r="G62" s="118">
        <f>G63+G65</f>
        <v>572.79999999999995</v>
      </c>
    </row>
    <row r="63" spans="1:7" ht="51" x14ac:dyDescent="0.25">
      <c r="A63" s="49" t="s">
        <v>184</v>
      </c>
      <c r="B63" s="97" t="s">
        <v>264</v>
      </c>
      <c r="C63" s="97" t="s">
        <v>63</v>
      </c>
      <c r="D63" s="97" t="s">
        <v>62</v>
      </c>
      <c r="E63" s="97" t="s">
        <v>160</v>
      </c>
      <c r="F63" s="97" t="s">
        <v>137</v>
      </c>
      <c r="G63" s="118">
        <f>G64</f>
        <v>477.8</v>
      </c>
    </row>
    <row r="64" spans="1:7" s="133" customFormat="1" x14ac:dyDescent="0.25">
      <c r="A64" s="78" t="s">
        <v>38</v>
      </c>
      <c r="B64" s="97" t="s">
        <v>264</v>
      </c>
      <c r="C64" s="97" t="s">
        <v>63</v>
      </c>
      <c r="D64" s="97" t="s">
        <v>62</v>
      </c>
      <c r="E64" s="97" t="s">
        <v>160</v>
      </c>
      <c r="F64" s="97" t="s">
        <v>138</v>
      </c>
      <c r="G64" s="118">
        <v>477.8</v>
      </c>
    </row>
    <row r="65" spans="1:7" s="133" customFormat="1" x14ac:dyDescent="0.25">
      <c r="A65" s="78" t="s">
        <v>321</v>
      </c>
      <c r="B65" s="97" t="s">
        <v>264</v>
      </c>
      <c r="C65" s="97" t="s">
        <v>63</v>
      </c>
      <c r="D65" s="97" t="s">
        <v>62</v>
      </c>
      <c r="E65" s="97" t="s">
        <v>190</v>
      </c>
      <c r="F65" s="97" t="s">
        <v>61</v>
      </c>
      <c r="G65" s="118">
        <f>G66</f>
        <v>95</v>
      </c>
    </row>
    <row r="66" spans="1:7" s="133" customFormat="1" ht="51.75" x14ac:dyDescent="0.25">
      <c r="A66" s="78" t="s">
        <v>184</v>
      </c>
      <c r="B66" s="97" t="s">
        <v>264</v>
      </c>
      <c r="C66" s="97" t="s">
        <v>63</v>
      </c>
      <c r="D66" s="97" t="s">
        <v>62</v>
      </c>
      <c r="E66" s="97" t="s">
        <v>190</v>
      </c>
      <c r="F66" s="97" t="s">
        <v>137</v>
      </c>
      <c r="G66" s="118">
        <f>G67</f>
        <v>95</v>
      </c>
    </row>
    <row r="67" spans="1:7" s="133" customFormat="1" x14ac:dyDescent="0.25">
      <c r="A67" s="78" t="s">
        <v>38</v>
      </c>
      <c r="B67" s="97" t="s">
        <v>264</v>
      </c>
      <c r="C67" s="97" t="s">
        <v>63</v>
      </c>
      <c r="D67" s="97" t="s">
        <v>62</v>
      </c>
      <c r="E67" s="97" t="s">
        <v>190</v>
      </c>
      <c r="F67" s="97" t="s">
        <v>138</v>
      </c>
      <c r="G67" s="118">
        <v>95</v>
      </c>
    </row>
    <row r="68" spans="1:7" s="133" customFormat="1" ht="38.25" x14ac:dyDescent="0.25">
      <c r="A68" s="104" t="s">
        <v>272</v>
      </c>
      <c r="B68" s="42" t="s">
        <v>273</v>
      </c>
      <c r="C68" s="42" t="s">
        <v>63</v>
      </c>
      <c r="D68" s="42" t="s">
        <v>60</v>
      </c>
      <c r="E68" s="42" t="s">
        <v>150</v>
      </c>
      <c r="F68" s="42" t="s">
        <v>61</v>
      </c>
      <c r="G68" s="121">
        <f>G69+G74+G79+G84</f>
        <v>12443.800000000001</v>
      </c>
    </row>
    <row r="69" spans="1:7" s="133" customFormat="1" ht="25.5" x14ac:dyDescent="0.25">
      <c r="A69" s="22" t="s">
        <v>128</v>
      </c>
      <c r="B69" s="41" t="s">
        <v>273</v>
      </c>
      <c r="C69" s="41" t="s">
        <v>65</v>
      </c>
      <c r="D69" s="41" t="s">
        <v>60</v>
      </c>
      <c r="E69" s="41" t="s">
        <v>150</v>
      </c>
      <c r="F69" s="41" t="s">
        <v>61</v>
      </c>
      <c r="G69" s="120">
        <f t="shared" ref="G69" si="5">G70</f>
        <v>1395.1</v>
      </c>
    </row>
    <row r="70" spans="1:7" s="133" customFormat="1" ht="25.5" x14ac:dyDescent="0.25">
      <c r="A70" s="22" t="s">
        <v>178</v>
      </c>
      <c r="B70" s="41" t="s">
        <v>273</v>
      </c>
      <c r="C70" s="41" t="s">
        <v>65</v>
      </c>
      <c r="D70" s="41" t="s">
        <v>59</v>
      </c>
      <c r="E70" s="41" t="s">
        <v>150</v>
      </c>
      <c r="F70" s="41" t="s">
        <v>61</v>
      </c>
      <c r="G70" s="120">
        <f>G71</f>
        <v>1395.1</v>
      </c>
    </row>
    <row r="71" spans="1:7" s="133" customFormat="1" ht="26.25" x14ac:dyDescent="0.25">
      <c r="A71" s="78" t="s">
        <v>220</v>
      </c>
      <c r="B71" s="41" t="s">
        <v>273</v>
      </c>
      <c r="C71" s="41" t="s">
        <v>65</v>
      </c>
      <c r="D71" s="41" t="s">
        <v>59</v>
      </c>
      <c r="E71" s="97" t="s">
        <v>160</v>
      </c>
      <c r="F71" s="41" t="s">
        <v>61</v>
      </c>
      <c r="G71" s="120">
        <f>G72</f>
        <v>1395.1</v>
      </c>
    </row>
    <row r="72" spans="1:7" s="133" customFormat="1" ht="25.5" x14ac:dyDescent="0.25">
      <c r="A72" s="49" t="s">
        <v>185</v>
      </c>
      <c r="B72" s="41" t="s">
        <v>273</v>
      </c>
      <c r="C72" s="41" t="s">
        <v>65</v>
      </c>
      <c r="D72" s="41" t="s">
        <v>59</v>
      </c>
      <c r="E72" s="97" t="s">
        <v>160</v>
      </c>
      <c r="F72" s="41" t="s">
        <v>72</v>
      </c>
      <c r="G72" s="120">
        <f>G73</f>
        <v>1395.1</v>
      </c>
    </row>
    <row r="73" spans="1:7" s="133" customFormat="1" ht="25.5" x14ac:dyDescent="0.25">
      <c r="A73" s="32" t="s">
        <v>129</v>
      </c>
      <c r="B73" s="41" t="s">
        <v>273</v>
      </c>
      <c r="C73" s="41" t="s">
        <v>65</v>
      </c>
      <c r="D73" s="41" t="s">
        <v>59</v>
      </c>
      <c r="E73" s="97" t="s">
        <v>160</v>
      </c>
      <c r="F73" s="41" t="s">
        <v>73</v>
      </c>
      <c r="G73" s="120">
        <v>1395.1</v>
      </c>
    </row>
    <row r="74" spans="1:7" s="133" customFormat="1" ht="26.25" x14ac:dyDescent="0.25">
      <c r="A74" s="34" t="s">
        <v>75</v>
      </c>
      <c r="B74" s="41" t="s">
        <v>273</v>
      </c>
      <c r="C74" s="41" t="s">
        <v>71</v>
      </c>
      <c r="D74" s="41" t="s">
        <v>60</v>
      </c>
      <c r="E74" s="41" t="s">
        <v>150</v>
      </c>
      <c r="F74" s="41" t="s">
        <v>61</v>
      </c>
      <c r="G74" s="120">
        <f t="shared" ref="G74:G76" si="6">G75</f>
        <v>393</v>
      </c>
    </row>
    <row r="75" spans="1:7" s="133" customFormat="1" ht="25.5" x14ac:dyDescent="0.25">
      <c r="A75" s="35" t="s">
        <v>176</v>
      </c>
      <c r="B75" s="41" t="s">
        <v>273</v>
      </c>
      <c r="C75" s="41" t="s">
        <v>71</v>
      </c>
      <c r="D75" s="41" t="s">
        <v>59</v>
      </c>
      <c r="E75" s="41" t="s">
        <v>150</v>
      </c>
      <c r="F75" s="41" t="s">
        <v>61</v>
      </c>
      <c r="G75" s="120">
        <f t="shared" si="6"/>
        <v>393</v>
      </c>
    </row>
    <row r="76" spans="1:7" s="133" customFormat="1" ht="25.5" x14ac:dyDescent="0.25">
      <c r="A76" s="35" t="s">
        <v>220</v>
      </c>
      <c r="B76" s="41" t="s">
        <v>273</v>
      </c>
      <c r="C76" s="41" t="s">
        <v>71</v>
      </c>
      <c r="D76" s="41" t="s">
        <v>59</v>
      </c>
      <c r="E76" s="41" t="s">
        <v>160</v>
      </c>
      <c r="F76" s="41" t="s">
        <v>61</v>
      </c>
      <c r="G76" s="120">
        <f t="shared" si="6"/>
        <v>393</v>
      </c>
    </row>
    <row r="77" spans="1:7" s="133" customFormat="1" ht="25.5" x14ac:dyDescent="0.25">
      <c r="A77" s="49" t="s">
        <v>185</v>
      </c>
      <c r="B77" s="41" t="s">
        <v>273</v>
      </c>
      <c r="C77" s="41" t="s">
        <v>71</v>
      </c>
      <c r="D77" s="41" t="s">
        <v>59</v>
      </c>
      <c r="E77" s="41" t="s">
        <v>160</v>
      </c>
      <c r="F77" s="41" t="s">
        <v>72</v>
      </c>
      <c r="G77" s="120">
        <f>G78</f>
        <v>393</v>
      </c>
    </row>
    <row r="78" spans="1:7" s="133" customFormat="1" ht="25.5" x14ac:dyDescent="0.25">
      <c r="A78" s="32" t="s">
        <v>129</v>
      </c>
      <c r="B78" s="41" t="s">
        <v>273</v>
      </c>
      <c r="C78" s="41" t="s">
        <v>71</v>
      </c>
      <c r="D78" s="41" t="s">
        <v>59</v>
      </c>
      <c r="E78" s="41" t="s">
        <v>160</v>
      </c>
      <c r="F78" s="41" t="s">
        <v>73</v>
      </c>
      <c r="G78" s="120">
        <v>393</v>
      </c>
    </row>
    <row r="79" spans="1:7" s="133" customFormat="1" ht="26.25" x14ac:dyDescent="0.25">
      <c r="A79" s="34" t="s">
        <v>49</v>
      </c>
      <c r="B79" s="54" t="s">
        <v>273</v>
      </c>
      <c r="C79" s="54" t="s">
        <v>79</v>
      </c>
      <c r="D79" s="54" t="s">
        <v>60</v>
      </c>
      <c r="E79" s="54" t="s">
        <v>150</v>
      </c>
      <c r="F79" s="54" t="s">
        <v>61</v>
      </c>
      <c r="G79" s="120">
        <f t="shared" ref="G79:G81" si="7">G80</f>
        <v>9522.1</v>
      </c>
    </row>
    <row r="80" spans="1:7" s="133" customFormat="1" ht="39" x14ac:dyDescent="0.25">
      <c r="A80" s="34" t="s">
        <v>219</v>
      </c>
      <c r="B80" s="41" t="s">
        <v>273</v>
      </c>
      <c r="C80" s="41" t="s">
        <v>79</v>
      </c>
      <c r="D80" s="41" t="s">
        <v>59</v>
      </c>
      <c r="E80" s="41" t="s">
        <v>150</v>
      </c>
      <c r="F80" s="41" t="s">
        <v>61</v>
      </c>
      <c r="G80" s="120">
        <f t="shared" si="7"/>
        <v>9522.1</v>
      </c>
    </row>
    <row r="81" spans="1:7" s="133" customFormat="1" x14ac:dyDescent="0.25">
      <c r="A81" s="34" t="s">
        <v>274</v>
      </c>
      <c r="B81" s="41" t="s">
        <v>273</v>
      </c>
      <c r="C81" s="41" t="s">
        <v>79</v>
      </c>
      <c r="D81" s="41" t="s">
        <v>59</v>
      </c>
      <c r="E81" s="41" t="s">
        <v>275</v>
      </c>
      <c r="F81" s="41" t="s">
        <v>61</v>
      </c>
      <c r="G81" s="120">
        <f t="shared" si="7"/>
        <v>9522.1</v>
      </c>
    </row>
    <row r="82" spans="1:7" s="133" customFormat="1" x14ac:dyDescent="0.25">
      <c r="A82" s="27" t="s">
        <v>33</v>
      </c>
      <c r="B82" s="41" t="s">
        <v>273</v>
      </c>
      <c r="C82" s="41" t="s">
        <v>79</v>
      </c>
      <c r="D82" s="41" t="s">
        <v>59</v>
      </c>
      <c r="E82" s="41" t="s">
        <v>275</v>
      </c>
      <c r="F82" s="41" t="s">
        <v>77</v>
      </c>
      <c r="G82" s="120">
        <f>G83</f>
        <v>9522.1</v>
      </c>
    </row>
    <row r="83" spans="1:7" s="133" customFormat="1" ht="39" x14ac:dyDescent="0.25">
      <c r="A83" s="34" t="s">
        <v>199</v>
      </c>
      <c r="B83" s="41" t="s">
        <v>273</v>
      </c>
      <c r="C83" s="41" t="s">
        <v>79</v>
      </c>
      <c r="D83" s="41" t="s">
        <v>59</v>
      </c>
      <c r="E83" s="41" t="s">
        <v>275</v>
      </c>
      <c r="F83" s="41" t="s">
        <v>177</v>
      </c>
      <c r="G83" s="120">
        <v>9522.1</v>
      </c>
    </row>
    <row r="84" spans="1:7" s="133" customFormat="1" ht="25.5" x14ac:dyDescent="0.25">
      <c r="A84" s="32" t="s">
        <v>221</v>
      </c>
      <c r="B84" s="97" t="s">
        <v>273</v>
      </c>
      <c r="C84" s="79" t="s">
        <v>74</v>
      </c>
      <c r="D84" s="79" t="s">
        <v>60</v>
      </c>
      <c r="E84" s="79" t="s">
        <v>150</v>
      </c>
      <c r="F84" s="97" t="s">
        <v>61</v>
      </c>
      <c r="G84" s="120">
        <f>G85+G89</f>
        <v>1133.5999999999999</v>
      </c>
    </row>
    <row r="85" spans="1:7" s="133" customFormat="1" ht="25.5" x14ac:dyDescent="0.25">
      <c r="A85" s="32" t="s">
        <v>276</v>
      </c>
      <c r="B85" s="97" t="s">
        <v>273</v>
      </c>
      <c r="C85" s="79" t="s">
        <v>74</v>
      </c>
      <c r="D85" s="79" t="s">
        <v>59</v>
      </c>
      <c r="E85" s="79" t="s">
        <v>150</v>
      </c>
      <c r="F85" s="97" t="s">
        <v>61</v>
      </c>
      <c r="G85" s="120">
        <f t="shared" ref="G85:G86" si="8">G86</f>
        <v>983.6</v>
      </c>
    </row>
    <row r="86" spans="1:7" s="133" customFormat="1" ht="25.5" x14ac:dyDescent="0.25">
      <c r="A86" s="32" t="s">
        <v>220</v>
      </c>
      <c r="B86" s="97" t="s">
        <v>273</v>
      </c>
      <c r="C86" s="79" t="s">
        <v>74</v>
      </c>
      <c r="D86" s="79" t="s">
        <v>59</v>
      </c>
      <c r="E86" s="79" t="s">
        <v>160</v>
      </c>
      <c r="F86" s="97" t="s">
        <v>61</v>
      </c>
      <c r="G86" s="120">
        <f t="shared" si="8"/>
        <v>983.6</v>
      </c>
    </row>
    <row r="87" spans="1:7" s="133" customFormat="1" ht="25.5" x14ac:dyDescent="0.25">
      <c r="A87" s="49" t="s">
        <v>185</v>
      </c>
      <c r="B87" s="97" t="s">
        <v>273</v>
      </c>
      <c r="C87" s="79" t="s">
        <v>74</v>
      </c>
      <c r="D87" s="79" t="s">
        <v>59</v>
      </c>
      <c r="E87" s="79" t="s">
        <v>160</v>
      </c>
      <c r="F87" s="97" t="s">
        <v>72</v>
      </c>
      <c r="G87" s="120">
        <f>G88</f>
        <v>983.6</v>
      </c>
    </row>
    <row r="88" spans="1:7" s="133" customFormat="1" ht="25.5" x14ac:dyDescent="0.25">
      <c r="A88" s="32" t="s">
        <v>129</v>
      </c>
      <c r="B88" s="97" t="s">
        <v>273</v>
      </c>
      <c r="C88" s="79" t="s">
        <v>74</v>
      </c>
      <c r="D88" s="79" t="s">
        <v>59</v>
      </c>
      <c r="E88" s="79" t="s">
        <v>160</v>
      </c>
      <c r="F88" s="97" t="s">
        <v>73</v>
      </c>
      <c r="G88" s="120">
        <v>983.6</v>
      </c>
    </row>
    <row r="89" spans="1:7" s="133" customFormat="1" ht="25.5" x14ac:dyDescent="0.25">
      <c r="A89" s="103" t="s">
        <v>277</v>
      </c>
      <c r="B89" s="97" t="s">
        <v>273</v>
      </c>
      <c r="C89" s="79" t="s">
        <v>74</v>
      </c>
      <c r="D89" s="79" t="s">
        <v>62</v>
      </c>
      <c r="E89" s="79" t="s">
        <v>150</v>
      </c>
      <c r="F89" s="23" t="s">
        <v>61</v>
      </c>
      <c r="G89" s="120">
        <f t="shared" ref="G89:G90" si="9">G90</f>
        <v>150</v>
      </c>
    </row>
    <row r="90" spans="1:7" s="133" customFormat="1" ht="26.25" x14ac:dyDescent="0.25">
      <c r="A90" s="78" t="s">
        <v>220</v>
      </c>
      <c r="B90" s="97" t="s">
        <v>273</v>
      </c>
      <c r="C90" s="79" t="s">
        <v>74</v>
      </c>
      <c r="D90" s="79" t="s">
        <v>62</v>
      </c>
      <c r="E90" s="79" t="s">
        <v>160</v>
      </c>
      <c r="F90" s="23" t="s">
        <v>61</v>
      </c>
      <c r="G90" s="120">
        <f t="shared" si="9"/>
        <v>150</v>
      </c>
    </row>
    <row r="91" spans="1:7" s="133" customFormat="1" ht="25.5" x14ac:dyDescent="0.25">
      <c r="A91" s="49" t="s">
        <v>185</v>
      </c>
      <c r="B91" s="79" t="s">
        <v>273</v>
      </c>
      <c r="C91" s="79" t="s">
        <v>74</v>
      </c>
      <c r="D91" s="79" t="s">
        <v>62</v>
      </c>
      <c r="E91" s="79" t="s">
        <v>160</v>
      </c>
      <c r="F91" s="41" t="s">
        <v>72</v>
      </c>
      <c r="G91" s="120">
        <f>G92</f>
        <v>150</v>
      </c>
    </row>
    <row r="92" spans="1:7" s="133" customFormat="1" ht="25.5" x14ac:dyDescent="0.25">
      <c r="A92" s="32" t="s">
        <v>129</v>
      </c>
      <c r="B92" s="79" t="s">
        <v>273</v>
      </c>
      <c r="C92" s="79" t="s">
        <v>74</v>
      </c>
      <c r="D92" s="79" t="s">
        <v>62</v>
      </c>
      <c r="E92" s="79" t="s">
        <v>160</v>
      </c>
      <c r="F92" s="41" t="s">
        <v>73</v>
      </c>
      <c r="G92" s="120">
        <v>150</v>
      </c>
    </row>
    <row r="93" spans="1:7" s="133" customFormat="1" ht="39" x14ac:dyDescent="0.25">
      <c r="A93" s="28" t="s">
        <v>258</v>
      </c>
      <c r="B93" s="25" t="s">
        <v>259</v>
      </c>
      <c r="C93" s="25" t="s">
        <v>63</v>
      </c>
      <c r="D93" s="25" t="s">
        <v>60</v>
      </c>
      <c r="E93" s="25" t="s">
        <v>150</v>
      </c>
      <c r="F93" s="25" t="s">
        <v>61</v>
      </c>
      <c r="G93" s="117">
        <f>G94+G106</f>
        <v>121.5</v>
      </c>
    </row>
    <row r="94" spans="1:7" s="133" customFormat="1" x14ac:dyDescent="0.25">
      <c r="A94" s="27" t="s">
        <v>162</v>
      </c>
      <c r="B94" s="23" t="s">
        <v>259</v>
      </c>
      <c r="C94" s="23" t="s">
        <v>65</v>
      </c>
      <c r="D94" s="23" t="s">
        <v>60</v>
      </c>
      <c r="E94" s="23" t="s">
        <v>150</v>
      </c>
      <c r="F94" s="23" t="s">
        <v>61</v>
      </c>
      <c r="G94" s="118">
        <f>G95+G99</f>
        <v>91.5</v>
      </c>
    </row>
    <row r="95" spans="1:7" s="133" customFormat="1" ht="39" x14ac:dyDescent="0.25">
      <c r="A95" s="27" t="s">
        <v>171</v>
      </c>
      <c r="B95" s="23" t="s">
        <v>259</v>
      </c>
      <c r="C95" s="23" t="s">
        <v>65</v>
      </c>
      <c r="D95" s="23" t="s">
        <v>59</v>
      </c>
      <c r="E95" s="23" t="s">
        <v>150</v>
      </c>
      <c r="F95" s="23" t="s">
        <v>61</v>
      </c>
      <c r="G95" s="118">
        <f t="shared" ref="G95" si="10">G96</f>
        <v>61</v>
      </c>
    </row>
    <row r="96" spans="1:7" s="133" customFormat="1" ht="90" x14ac:dyDescent="0.25">
      <c r="A96" s="78" t="s">
        <v>316</v>
      </c>
      <c r="B96" s="23" t="s">
        <v>259</v>
      </c>
      <c r="C96" s="23" t="s">
        <v>65</v>
      </c>
      <c r="D96" s="23" t="s">
        <v>59</v>
      </c>
      <c r="E96" s="23" t="s">
        <v>172</v>
      </c>
      <c r="F96" s="23" t="s">
        <v>61</v>
      </c>
      <c r="G96" s="118">
        <f>G97</f>
        <v>61</v>
      </c>
    </row>
    <row r="97" spans="1:7" s="133" customFormat="1" ht="25.5" x14ac:dyDescent="0.25">
      <c r="A97" s="49" t="s">
        <v>185</v>
      </c>
      <c r="B97" s="23" t="s">
        <v>259</v>
      </c>
      <c r="C97" s="23" t="s">
        <v>65</v>
      </c>
      <c r="D97" s="23" t="s">
        <v>59</v>
      </c>
      <c r="E97" s="23" t="s">
        <v>172</v>
      </c>
      <c r="F97" s="23" t="s">
        <v>72</v>
      </c>
      <c r="G97" s="118">
        <f>G98</f>
        <v>61</v>
      </c>
    </row>
    <row r="98" spans="1:7" s="133" customFormat="1" ht="26.25" x14ac:dyDescent="0.25">
      <c r="A98" s="27" t="s">
        <v>129</v>
      </c>
      <c r="B98" s="23" t="s">
        <v>259</v>
      </c>
      <c r="C98" s="23" t="s">
        <v>65</v>
      </c>
      <c r="D98" s="23" t="s">
        <v>59</v>
      </c>
      <c r="E98" s="23" t="s">
        <v>172</v>
      </c>
      <c r="F98" s="23" t="s">
        <v>73</v>
      </c>
      <c r="G98" s="118">
        <v>61</v>
      </c>
    </row>
    <row r="99" spans="1:7" s="133" customFormat="1" ht="26.25" x14ac:dyDescent="0.25">
      <c r="A99" s="27" t="s">
        <v>163</v>
      </c>
      <c r="B99" s="23" t="s">
        <v>259</v>
      </c>
      <c r="C99" s="23" t="s">
        <v>65</v>
      </c>
      <c r="D99" s="23" t="s">
        <v>62</v>
      </c>
      <c r="E99" s="23" t="s">
        <v>150</v>
      </c>
      <c r="F99" s="23" t="s">
        <v>61</v>
      </c>
      <c r="G99" s="118">
        <f>G100+G103</f>
        <v>30.5</v>
      </c>
    </row>
    <row r="100" spans="1:7" s="133" customFormat="1" x14ac:dyDescent="0.25">
      <c r="A100" s="30" t="s">
        <v>319</v>
      </c>
      <c r="B100" s="23" t="s">
        <v>259</v>
      </c>
      <c r="C100" s="23" t="s">
        <v>65</v>
      </c>
      <c r="D100" s="23" t="s">
        <v>62</v>
      </c>
      <c r="E100" s="23" t="s">
        <v>164</v>
      </c>
      <c r="F100" s="23" t="s">
        <v>61</v>
      </c>
      <c r="G100" s="118">
        <f>G101</f>
        <v>25.3</v>
      </c>
    </row>
    <row r="101" spans="1:7" s="133" customFormat="1" ht="51" x14ac:dyDescent="0.25">
      <c r="A101" s="49" t="s">
        <v>184</v>
      </c>
      <c r="B101" s="23" t="s">
        <v>259</v>
      </c>
      <c r="C101" s="23" t="s">
        <v>65</v>
      </c>
      <c r="D101" s="23" t="s">
        <v>62</v>
      </c>
      <c r="E101" s="23" t="s">
        <v>164</v>
      </c>
      <c r="F101" s="23" t="s">
        <v>137</v>
      </c>
      <c r="G101" s="118">
        <f>G102</f>
        <v>25.3</v>
      </c>
    </row>
    <row r="102" spans="1:7" s="133" customFormat="1" x14ac:dyDescent="0.25">
      <c r="A102" s="49" t="s">
        <v>38</v>
      </c>
      <c r="B102" s="23" t="s">
        <v>259</v>
      </c>
      <c r="C102" s="23" t="s">
        <v>65</v>
      </c>
      <c r="D102" s="23" t="s">
        <v>62</v>
      </c>
      <c r="E102" s="23" t="s">
        <v>164</v>
      </c>
      <c r="F102" s="23" t="s">
        <v>138</v>
      </c>
      <c r="G102" s="118">
        <v>25.3</v>
      </c>
    </row>
    <row r="103" spans="1:7" s="133" customFormat="1" ht="26.25" x14ac:dyDescent="0.25">
      <c r="A103" s="85" t="s">
        <v>320</v>
      </c>
      <c r="B103" s="23" t="s">
        <v>259</v>
      </c>
      <c r="C103" s="23" t="s">
        <v>65</v>
      </c>
      <c r="D103" s="23" t="s">
        <v>62</v>
      </c>
      <c r="E103" s="23" t="s">
        <v>210</v>
      </c>
      <c r="F103" s="23" t="s">
        <v>61</v>
      </c>
      <c r="G103" s="118">
        <f>G104</f>
        <v>5.2</v>
      </c>
    </row>
    <row r="104" spans="1:7" s="133" customFormat="1" ht="51" x14ac:dyDescent="0.25">
      <c r="A104" s="49" t="s">
        <v>184</v>
      </c>
      <c r="B104" s="23" t="s">
        <v>259</v>
      </c>
      <c r="C104" s="23" t="s">
        <v>65</v>
      </c>
      <c r="D104" s="23" t="s">
        <v>62</v>
      </c>
      <c r="E104" s="23" t="s">
        <v>210</v>
      </c>
      <c r="F104" s="23" t="s">
        <v>137</v>
      </c>
      <c r="G104" s="118">
        <f>G105</f>
        <v>5.2</v>
      </c>
    </row>
    <row r="105" spans="1:7" s="134" customFormat="1" x14ac:dyDescent="0.25">
      <c r="A105" s="49" t="s">
        <v>38</v>
      </c>
      <c r="B105" s="23" t="s">
        <v>259</v>
      </c>
      <c r="C105" s="23" t="s">
        <v>65</v>
      </c>
      <c r="D105" s="23" t="s">
        <v>62</v>
      </c>
      <c r="E105" s="23" t="s">
        <v>210</v>
      </c>
      <c r="F105" s="23" t="s">
        <v>138</v>
      </c>
      <c r="G105" s="118">
        <v>5.2</v>
      </c>
    </row>
    <row r="106" spans="1:7" s="134" customFormat="1" ht="39" x14ac:dyDescent="0.25">
      <c r="A106" s="85" t="s">
        <v>165</v>
      </c>
      <c r="B106" s="24" t="s">
        <v>259</v>
      </c>
      <c r="C106" s="24" t="s">
        <v>71</v>
      </c>
      <c r="D106" s="24" t="s">
        <v>60</v>
      </c>
      <c r="E106" s="24" t="s">
        <v>150</v>
      </c>
      <c r="F106" s="23" t="s">
        <v>61</v>
      </c>
      <c r="G106" s="118">
        <f t="shared" ref="G106:G107" si="11">G107</f>
        <v>30</v>
      </c>
    </row>
    <row r="107" spans="1:7" s="134" customFormat="1" ht="39" x14ac:dyDescent="0.25">
      <c r="A107" s="85" t="s">
        <v>166</v>
      </c>
      <c r="B107" s="23" t="s">
        <v>259</v>
      </c>
      <c r="C107" s="23" t="s">
        <v>71</v>
      </c>
      <c r="D107" s="23" t="s">
        <v>59</v>
      </c>
      <c r="E107" s="23" t="s">
        <v>150</v>
      </c>
      <c r="F107" s="23" t="s">
        <v>61</v>
      </c>
      <c r="G107" s="118">
        <f t="shared" si="11"/>
        <v>30</v>
      </c>
    </row>
    <row r="108" spans="1:7" s="134" customFormat="1" ht="26.25" x14ac:dyDescent="0.25">
      <c r="A108" s="85" t="s">
        <v>220</v>
      </c>
      <c r="B108" s="23" t="s">
        <v>259</v>
      </c>
      <c r="C108" s="23" t="s">
        <v>71</v>
      </c>
      <c r="D108" s="23" t="s">
        <v>59</v>
      </c>
      <c r="E108" s="23" t="s">
        <v>160</v>
      </c>
      <c r="F108" s="23" t="s">
        <v>61</v>
      </c>
      <c r="G108" s="118">
        <f>G109</f>
        <v>30</v>
      </c>
    </row>
    <row r="109" spans="1:7" s="134" customFormat="1" ht="25.5" x14ac:dyDescent="0.25">
      <c r="A109" s="49" t="s">
        <v>185</v>
      </c>
      <c r="B109" s="23" t="s">
        <v>259</v>
      </c>
      <c r="C109" s="23" t="s">
        <v>71</v>
      </c>
      <c r="D109" s="23" t="s">
        <v>59</v>
      </c>
      <c r="E109" s="23" t="s">
        <v>160</v>
      </c>
      <c r="F109" s="23" t="s">
        <v>72</v>
      </c>
      <c r="G109" s="118">
        <f>G110</f>
        <v>30</v>
      </c>
    </row>
    <row r="110" spans="1:7" ht="26.25" x14ac:dyDescent="0.25">
      <c r="A110" s="27" t="s">
        <v>129</v>
      </c>
      <c r="B110" s="23" t="s">
        <v>259</v>
      </c>
      <c r="C110" s="23" t="s">
        <v>71</v>
      </c>
      <c r="D110" s="23" t="s">
        <v>59</v>
      </c>
      <c r="E110" s="23" t="s">
        <v>160</v>
      </c>
      <c r="F110" s="23" t="s">
        <v>73</v>
      </c>
      <c r="G110" s="118">
        <v>30</v>
      </c>
    </row>
    <row r="111" spans="1:7" x14ac:dyDescent="0.25">
      <c r="A111" s="94" t="s">
        <v>260</v>
      </c>
      <c r="B111" s="25" t="s">
        <v>76</v>
      </c>
      <c r="C111" s="25" t="s">
        <v>63</v>
      </c>
      <c r="D111" s="25" t="s">
        <v>60</v>
      </c>
      <c r="E111" s="25" t="s">
        <v>150</v>
      </c>
      <c r="F111" s="25" t="s">
        <v>61</v>
      </c>
      <c r="G111" s="117">
        <f>G112+G119</f>
        <v>982.40000000000009</v>
      </c>
    </row>
    <row r="112" spans="1:7" ht="26.25" x14ac:dyDescent="0.25">
      <c r="A112" s="78" t="s">
        <v>169</v>
      </c>
      <c r="B112" s="23" t="s">
        <v>76</v>
      </c>
      <c r="C112" s="23" t="s">
        <v>63</v>
      </c>
      <c r="D112" s="23" t="s">
        <v>59</v>
      </c>
      <c r="E112" s="23" t="s">
        <v>150</v>
      </c>
      <c r="F112" s="23" t="s">
        <v>61</v>
      </c>
      <c r="G112" s="118">
        <f>G113+G116</f>
        <v>943.7</v>
      </c>
    </row>
    <row r="113" spans="1:7" ht="26.25" x14ac:dyDescent="0.25">
      <c r="A113" s="78" t="s">
        <v>355</v>
      </c>
      <c r="B113" s="23" t="s">
        <v>76</v>
      </c>
      <c r="C113" s="23" t="s">
        <v>63</v>
      </c>
      <c r="D113" s="23" t="s">
        <v>59</v>
      </c>
      <c r="E113" s="23" t="s">
        <v>357</v>
      </c>
      <c r="F113" s="23" t="s">
        <v>61</v>
      </c>
      <c r="G113" s="118">
        <f>G114</f>
        <v>349</v>
      </c>
    </row>
    <row r="114" spans="1:7" x14ac:dyDescent="0.25">
      <c r="A114" s="78" t="s">
        <v>33</v>
      </c>
      <c r="B114" s="23" t="s">
        <v>76</v>
      </c>
      <c r="C114" s="23" t="s">
        <v>63</v>
      </c>
      <c r="D114" s="23" t="s">
        <v>59</v>
      </c>
      <c r="E114" s="23" t="s">
        <v>357</v>
      </c>
      <c r="F114" s="23" t="s">
        <v>77</v>
      </c>
      <c r="G114" s="118">
        <f>G115</f>
        <v>349</v>
      </c>
    </row>
    <row r="115" spans="1:7" x14ac:dyDescent="0.25">
      <c r="A115" s="78" t="s">
        <v>358</v>
      </c>
      <c r="B115" s="23" t="s">
        <v>76</v>
      </c>
      <c r="C115" s="23" t="s">
        <v>63</v>
      </c>
      <c r="D115" s="23" t="s">
        <v>59</v>
      </c>
      <c r="E115" s="23" t="s">
        <v>357</v>
      </c>
      <c r="F115" s="23" t="s">
        <v>359</v>
      </c>
      <c r="G115" s="118">
        <v>349</v>
      </c>
    </row>
    <row r="116" spans="1:7" ht="25.5" x14ac:dyDescent="0.25">
      <c r="A116" s="111" t="s">
        <v>330</v>
      </c>
      <c r="B116" s="23" t="s">
        <v>76</v>
      </c>
      <c r="C116" s="23" t="s">
        <v>63</v>
      </c>
      <c r="D116" s="23" t="s">
        <v>59</v>
      </c>
      <c r="E116" s="23" t="s">
        <v>170</v>
      </c>
      <c r="F116" s="23" t="s">
        <v>61</v>
      </c>
      <c r="G116" s="118">
        <f>G117</f>
        <v>594.70000000000005</v>
      </c>
    </row>
    <row r="117" spans="1:7" ht="51" x14ac:dyDescent="0.25">
      <c r="A117" s="49" t="s">
        <v>184</v>
      </c>
      <c r="B117" s="23" t="s">
        <v>76</v>
      </c>
      <c r="C117" s="23" t="s">
        <v>63</v>
      </c>
      <c r="D117" s="23" t="s">
        <v>59</v>
      </c>
      <c r="E117" s="23" t="s">
        <v>170</v>
      </c>
      <c r="F117" s="23" t="s">
        <v>137</v>
      </c>
      <c r="G117" s="118">
        <f>G118</f>
        <v>594.70000000000005</v>
      </c>
    </row>
    <row r="118" spans="1:7" ht="26.25" x14ac:dyDescent="0.25">
      <c r="A118" s="27" t="s">
        <v>152</v>
      </c>
      <c r="B118" s="23" t="s">
        <v>76</v>
      </c>
      <c r="C118" s="23" t="s">
        <v>63</v>
      </c>
      <c r="D118" s="23" t="s">
        <v>59</v>
      </c>
      <c r="E118" s="23" t="s">
        <v>170</v>
      </c>
      <c r="F118" s="23" t="s">
        <v>153</v>
      </c>
      <c r="G118" s="118">
        <v>594.70000000000005</v>
      </c>
    </row>
    <row r="119" spans="1:7" ht="26.25" x14ac:dyDescent="0.25">
      <c r="A119" s="50" t="s">
        <v>252</v>
      </c>
      <c r="B119" s="23" t="s">
        <v>76</v>
      </c>
      <c r="C119" s="23" t="s">
        <v>63</v>
      </c>
      <c r="D119" s="97" t="s">
        <v>62</v>
      </c>
      <c r="E119" s="97" t="s">
        <v>150</v>
      </c>
      <c r="F119" s="23" t="s">
        <v>61</v>
      </c>
      <c r="G119" s="118">
        <f>G120</f>
        <v>38.700000000000003</v>
      </c>
    </row>
    <row r="120" spans="1:7" ht="51.75" x14ac:dyDescent="0.25">
      <c r="A120" s="27" t="s">
        <v>315</v>
      </c>
      <c r="B120" s="23" t="s">
        <v>76</v>
      </c>
      <c r="C120" s="23" t="s">
        <v>63</v>
      </c>
      <c r="D120" s="23" t="s">
        <v>62</v>
      </c>
      <c r="E120" s="23" t="s">
        <v>201</v>
      </c>
      <c r="F120" s="23" t="s">
        <v>61</v>
      </c>
      <c r="G120" s="118">
        <f t="shared" ref="G120" si="12">G121</f>
        <v>38.700000000000003</v>
      </c>
    </row>
    <row r="121" spans="1:7" x14ac:dyDescent="0.25">
      <c r="A121" s="27" t="s">
        <v>55</v>
      </c>
      <c r="B121" s="23" t="s">
        <v>76</v>
      </c>
      <c r="C121" s="23" t="s">
        <v>63</v>
      </c>
      <c r="D121" s="23" t="s">
        <v>62</v>
      </c>
      <c r="E121" s="23" t="s">
        <v>201</v>
      </c>
      <c r="F121" s="23" t="s">
        <v>181</v>
      </c>
      <c r="G121" s="118">
        <f>G122</f>
        <v>38.700000000000003</v>
      </c>
    </row>
    <row r="122" spans="1:7" x14ac:dyDescent="0.25">
      <c r="A122" s="43" t="s">
        <v>82</v>
      </c>
      <c r="B122" s="23" t="s">
        <v>76</v>
      </c>
      <c r="C122" s="23" t="s">
        <v>63</v>
      </c>
      <c r="D122" s="23" t="s">
        <v>62</v>
      </c>
      <c r="E122" s="23" t="s">
        <v>201</v>
      </c>
      <c r="F122" s="23" t="s">
        <v>182</v>
      </c>
      <c r="G122" s="118">
        <v>38.700000000000003</v>
      </c>
    </row>
    <row r="123" spans="1:7" ht="39" x14ac:dyDescent="0.25">
      <c r="A123" s="28" t="s">
        <v>262</v>
      </c>
      <c r="B123" s="25" t="s">
        <v>261</v>
      </c>
      <c r="C123" s="25" t="s">
        <v>63</v>
      </c>
      <c r="D123" s="25" t="s">
        <v>60</v>
      </c>
      <c r="E123" s="25" t="s">
        <v>150</v>
      </c>
      <c r="F123" s="25" t="s">
        <v>61</v>
      </c>
      <c r="G123" s="117">
        <f>G124</f>
        <v>350</v>
      </c>
    </row>
    <row r="124" spans="1:7" ht="39" x14ac:dyDescent="0.25">
      <c r="A124" s="27" t="s">
        <v>213</v>
      </c>
      <c r="B124" s="23" t="s">
        <v>261</v>
      </c>
      <c r="C124" s="23" t="s">
        <v>63</v>
      </c>
      <c r="D124" s="23" t="s">
        <v>62</v>
      </c>
      <c r="E124" s="23" t="s">
        <v>150</v>
      </c>
      <c r="F124" s="23" t="s">
        <v>61</v>
      </c>
      <c r="G124" s="118">
        <f t="shared" ref="G124" si="13">G125</f>
        <v>350</v>
      </c>
    </row>
    <row r="125" spans="1:7" ht="39" x14ac:dyDescent="0.25">
      <c r="A125" s="27" t="s">
        <v>215</v>
      </c>
      <c r="B125" s="23" t="s">
        <v>261</v>
      </c>
      <c r="C125" s="23" t="s">
        <v>63</v>
      </c>
      <c r="D125" s="23" t="s">
        <v>62</v>
      </c>
      <c r="E125" s="23" t="s">
        <v>214</v>
      </c>
      <c r="F125" s="23" t="s">
        <v>61</v>
      </c>
      <c r="G125" s="118">
        <f>G126</f>
        <v>350</v>
      </c>
    </row>
    <row r="126" spans="1:7" ht="25.5" x14ac:dyDescent="0.25">
      <c r="A126" s="49" t="s">
        <v>185</v>
      </c>
      <c r="B126" s="23" t="s">
        <v>261</v>
      </c>
      <c r="C126" s="23" t="s">
        <v>63</v>
      </c>
      <c r="D126" s="23" t="s">
        <v>62</v>
      </c>
      <c r="E126" s="23" t="s">
        <v>214</v>
      </c>
      <c r="F126" s="23" t="s">
        <v>72</v>
      </c>
      <c r="G126" s="118">
        <f>G127</f>
        <v>350</v>
      </c>
    </row>
    <row r="127" spans="1:7" ht="26.25" x14ac:dyDescent="0.25">
      <c r="A127" s="27" t="s">
        <v>129</v>
      </c>
      <c r="B127" s="23" t="s">
        <v>261</v>
      </c>
      <c r="C127" s="23" t="s">
        <v>63</v>
      </c>
      <c r="D127" s="23" t="s">
        <v>62</v>
      </c>
      <c r="E127" s="23" t="s">
        <v>214</v>
      </c>
      <c r="F127" s="23" t="s">
        <v>73</v>
      </c>
      <c r="G127" s="118">
        <v>350</v>
      </c>
    </row>
    <row r="128" spans="1:7" ht="26.25" x14ac:dyDescent="0.25">
      <c r="A128" s="28" t="s">
        <v>268</v>
      </c>
      <c r="B128" s="135" t="s">
        <v>269</v>
      </c>
      <c r="C128" s="135" t="s">
        <v>63</v>
      </c>
      <c r="D128" s="135" t="s">
        <v>60</v>
      </c>
      <c r="E128" s="135" t="s">
        <v>150</v>
      </c>
      <c r="F128" s="25" t="s">
        <v>61</v>
      </c>
      <c r="G128" s="117">
        <f>G136+G129</f>
        <v>9269.1999999999989</v>
      </c>
    </row>
    <row r="129" spans="1:7" ht="26.25" x14ac:dyDescent="0.25">
      <c r="A129" s="27" t="s">
        <v>310</v>
      </c>
      <c r="B129" s="79" t="s">
        <v>269</v>
      </c>
      <c r="C129" s="79" t="s">
        <v>63</v>
      </c>
      <c r="D129" s="79" t="s">
        <v>59</v>
      </c>
      <c r="E129" s="79" t="s">
        <v>150</v>
      </c>
      <c r="F129" s="23" t="s">
        <v>61</v>
      </c>
      <c r="G129" s="118">
        <f>G130+G133</f>
        <v>139.4</v>
      </c>
    </row>
    <row r="130" spans="1:7" ht="26.25" x14ac:dyDescent="0.25">
      <c r="A130" s="27" t="s">
        <v>312</v>
      </c>
      <c r="B130" s="79" t="s">
        <v>269</v>
      </c>
      <c r="C130" s="79" t="s">
        <v>63</v>
      </c>
      <c r="D130" s="79" t="s">
        <v>59</v>
      </c>
      <c r="E130" s="79" t="s">
        <v>311</v>
      </c>
      <c r="F130" s="23" t="s">
        <v>61</v>
      </c>
      <c r="G130" s="118">
        <f>G131</f>
        <v>0</v>
      </c>
    </row>
    <row r="131" spans="1:7" ht="25.5" x14ac:dyDescent="0.25">
      <c r="A131" s="49" t="s">
        <v>185</v>
      </c>
      <c r="B131" s="79" t="s">
        <v>269</v>
      </c>
      <c r="C131" s="41" t="s">
        <v>63</v>
      </c>
      <c r="D131" s="41" t="s">
        <v>62</v>
      </c>
      <c r="E131" s="79" t="s">
        <v>311</v>
      </c>
      <c r="F131" s="41" t="s">
        <v>72</v>
      </c>
      <c r="G131" s="120">
        <f>G132</f>
        <v>0</v>
      </c>
    </row>
    <row r="132" spans="1:7" ht="26.25" x14ac:dyDescent="0.25">
      <c r="A132" s="27" t="s">
        <v>129</v>
      </c>
      <c r="B132" s="79" t="s">
        <v>269</v>
      </c>
      <c r="C132" s="41" t="s">
        <v>63</v>
      </c>
      <c r="D132" s="41" t="s">
        <v>62</v>
      </c>
      <c r="E132" s="79" t="s">
        <v>311</v>
      </c>
      <c r="F132" s="41" t="s">
        <v>73</v>
      </c>
      <c r="G132" s="120">
        <v>0</v>
      </c>
    </row>
    <row r="133" spans="1:7" ht="39" x14ac:dyDescent="0.25">
      <c r="A133" s="27" t="s">
        <v>365</v>
      </c>
      <c r="B133" s="79" t="s">
        <v>269</v>
      </c>
      <c r="C133" s="79" t="s">
        <v>63</v>
      </c>
      <c r="D133" s="79" t="s">
        <v>59</v>
      </c>
      <c r="E133" s="79" t="s">
        <v>366</v>
      </c>
      <c r="F133" s="41" t="s">
        <v>61</v>
      </c>
      <c r="G133" s="120">
        <f>G134</f>
        <v>139.4</v>
      </c>
    </row>
    <row r="134" spans="1:7" ht="26.25" x14ac:dyDescent="0.25">
      <c r="A134" s="27" t="s">
        <v>185</v>
      </c>
      <c r="B134" s="79" t="s">
        <v>269</v>
      </c>
      <c r="C134" s="79" t="s">
        <v>63</v>
      </c>
      <c r="D134" s="79" t="s">
        <v>62</v>
      </c>
      <c r="E134" s="79" t="s">
        <v>366</v>
      </c>
      <c r="F134" s="41" t="s">
        <v>72</v>
      </c>
      <c r="G134" s="120">
        <f>G135</f>
        <v>139.4</v>
      </c>
    </row>
    <row r="135" spans="1:7" ht="26.25" x14ac:dyDescent="0.25">
      <c r="A135" s="27" t="s">
        <v>129</v>
      </c>
      <c r="B135" s="79" t="s">
        <v>269</v>
      </c>
      <c r="C135" s="79" t="s">
        <v>63</v>
      </c>
      <c r="D135" s="79" t="s">
        <v>62</v>
      </c>
      <c r="E135" s="79" t="s">
        <v>366</v>
      </c>
      <c r="F135" s="41" t="s">
        <v>73</v>
      </c>
      <c r="G135" s="120">
        <v>139.4</v>
      </c>
    </row>
    <row r="136" spans="1:7" ht="26.25" x14ac:dyDescent="0.25">
      <c r="A136" s="27" t="s">
        <v>174</v>
      </c>
      <c r="B136" s="79" t="s">
        <v>269</v>
      </c>
      <c r="C136" s="79" t="s">
        <v>63</v>
      </c>
      <c r="D136" s="79" t="s">
        <v>62</v>
      </c>
      <c r="E136" s="79" t="s">
        <v>150</v>
      </c>
      <c r="F136" s="41" t="s">
        <v>61</v>
      </c>
      <c r="G136" s="120">
        <f>G137</f>
        <v>9129.7999999999993</v>
      </c>
    </row>
    <row r="137" spans="1:7" ht="26.25" x14ac:dyDescent="0.25">
      <c r="A137" s="78" t="s">
        <v>220</v>
      </c>
      <c r="B137" s="79" t="s">
        <v>269</v>
      </c>
      <c r="C137" s="79" t="s">
        <v>63</v>
      </c>
      <c r="D137" s="79" t="s">
        <v>62</v>
      </c>
      <c r="E137" s="79" t="s">
        <v>160</v>
      </c>
      <c r="F137" s="41" t="s">
        <v>61</v>
      </c>
      <c r="G137" s="120">
        <f t="shared" ref="G137" si="14">G138</f>
        <v>9129.7999999999993</v>
      </c>
    </row>
    <row r="138" spans="1:7" ht="25.5" x14ac:dyDescent="0.25">
      <c r="A138" s="49" t="s">
        <v>185</v>
      </c>
      <c r="B138" s="79" t="s">
        <v>269</v>
      </c>
      <c r="C138" s="41" t="s">
        <v>63</v>
      </c>
      <c r="D138" s="41" t="s">
        <v>62</v>
      </c>
      <c r="E138" s="41" t="s">
        <v>160</v>
      </c>
      <c r="F138" s="41" t="s">
        <v>72</v>
      </c>
      <c r="G138" s="120">
        <f>G139</f>
        <v>9129.7999999999993</v>
      </c>
    </row>
    <row r="139" spans="1:7" ht="26.25" x14ac:dyDescent="0.25">
      <c r="A139" s="27" t="s">
        <v>129</v>
      </c>
      <c r="B139" s="79" t="s">
        <v>269</v>
      </c>
      <c r="C139" s="41" t="s">
        <v>63</v>
      </c>
      <c r="D139" s="41" t="s">
        <v>62</v>
      </c>
      <c r="E139" s="41" t="s">
        <v>160</v>
      </c>
      <c r="F139" s="41" t="s">
        <v>73</v>
      </c>
      <c r="G139" s="120">
        <v>9129.7999999999993</v>
      </c>
    </row>
    <row r="140" spans="1:7" ht="39" x14ac:dyDescent="0.25">
      <c r="A140" s="28" t="s">
        <v>256</v>
      </c>
      <c r="B140" s="25" t="s">
        <v>255</v>
      </c>
      <c r="C140" s="25" t="s">
        <v>63</v>
      </c>
      <c r="D140" s="25" t="s">
        <v>60</v>
      </c>
      <c r="E140" s="25" t="s">
        <v>150</v>
      </c>
      <c r="F140" s="25" t="s">
        <v>61</v>
      </c>
      <c r="G140" s="117">
        <f>G141+G148</f>
        <v>243.6</v>
      </c>
    </row>
    <row r="141" spans="1:7" ht="26.25" x14ac:dyDescent="0.25">
      <c r="A141" s="78" t="s">
        <v>257</v>
      </c>
      <c r="B141" s="23" t="s">
        <v>255</v>
      </c>
      <c r="C141" s="23" t="s">
        <v>63</v>
      </c>
      <c r="D141" s="23" t="s">
        <v>62</v>
      </c>
      <c r="E141" s="23" t="s">
        <v>150</v>
      </c>
      <c r="F141" s="23" t="s">
        <v>61</v>
      </c>
      <c r="G141" s="118">
        <f>G142+G145</f>
        <v>143.6</v>
      </c>
    </row>
    <row r="142" spans="1:7" ht="26.25" x14ac:dyDescent="0.25">
      <c r="A142" s="78" t="s">
        <v>353</v>
      </c>
      <c r="B142" s="23" t="s">
        <v>255</v>
      </c>
      <c r="C142" s="23" t="s">
        <v>63</v>
      </c>
      <c r="D142" s="23" t="s">
        <v>62</v>
      </c>
      <c r="E142" s="23" t="s">
        <v>391</v>
      </c>
      <c r="F142" s="23" t="s">
        <v>61</v>
      </c>
      <c r="G142" s="118">
        <f>G143</f>
        <v>76</v>
      </c>
    </row>
    <row r="143" spans="1:7" x14ac:dyDescent="0.25">
      <c r="A143" s="78" t="s">
        <v>55</v>
      </c>
      <c r="B143" s="23" t="s">
        <v>255</v>
      </c>
      <c r="C143" s="23" t="s">
        <v>63</v>
      </c>
      <c r="D143" s="23" t="s">
        <v>62</v>
      </c>
      <c r="E143" s="23" t="s">
        <v>391</v>
      </c>
      <c r="F143" s="23" t="s">
        <v>181</v>
      </c>
      <c r="G143" s="118">
        <f>G144</f>
        <v>76</v>
      </c>
    </row>
    <row r="144" spans="1:7" x14ac:dyDescent="0.25">
      <c r="A144" s="78" t="s">
        <v>82</v>
      </c>
      <c r="B144" s="23" t="s">
        <v>255</v>
      </c>
      <c r="C144" s="23" t="s">
        <v>63</v>
      </c>
      <c r="D144" s="23" t="s">
        <v>62</v>
      </c>
      <c r="E144" s="23" t="s">
        <v>391</v>
      </c>
      <c r="F144" s="23" t="s">
        <v>182</v>
      </c>
      <c r="G144" s="118">
        <v>76</v>
      </c>
    </row>
    <row r="145" spans="1:7" ht="51.75" x14ac:dyDescent="0.25">
      <c r="A145" s="78" t="s">
        <v>315</v>
      </c>
      <c r="B145" s="23" t="s">
        <v>255</v>
      </c>
      <c r="C145" s="23" t="s">
        <v>63</v>
      </c>
      <c r="D145" s="23" t="s">
        <v>62</v>
      </c>
      <c r="E145" s="23" t="s">
        <v>201</v>
      </c>
      <c r="F145" s="23" t="s">
        <v>61</v>
      </c>
      <c r="G145" s="118">
        <f t="shared" ref="G145" si="15">G146</f>
        <v>67.599999999999994</v>
      </c>
    </row>
    <row r="146" spans="1:7" x14ac:dyDescent="0.25">
      <c r="A146" s="27" t="s">
        <v>55</v>
      </c>
      <c r="B146" s="23" t="s">
        <v>255</v>
      </c>
      <c r="C146" s="23" t="s">
        <v>63</v>
      </c>
      <c r="D146" s="23" t="s">
        <v>62</v>
      </c>
      <c r="E146" s="23" t="s">
        <v>201</v>
      </c>
      <c r="F146" s="23" t="s">
        <v>181</v>
      </c>
      <c r="G146" s="118">
        <f>G147</f>
        <v>67.599999999999994</v>
      </c>
    </row>
    <row r="147" spans="1:7" x14ac:dyDescent="0.25">
      <c r="A147" s="43" t="s">
        <v>82</v>
      </c>
      <c r="B147" s="23" t="s">
        <v>255</v>
      </c>
      <c r="C147" s="23" t="s">
        <v>63</v>
      </c>
      <c r="D147" s="23" t="s">
        <v>62</v>
      </c>
      <c r="E147" s="23" t="s">
        <v>201</v>
      </c>
      <c r="F147" s="23" t="s">
        <v>182</v>
      </c>
      <c r="G147" s="118">
        <v>67.599999999999994</v>
      </c>
    </row>
    <row r="148" spans="1:7" ht="26.25" x14ac:dyDescent="0.25">
      <c r="A148" s="27" t="s">
        <v>158</v>
      </c>
      <c r="B148" s="23" t="s">
        <v>255</v>
      </c>
      <c r="C148" s="23" t="s">
        <v>63</v>
      </c>
      <c r="D148" s="23" t="s">
        <v>66</v>
      </c>
      <c r="E148" s="23" t="s">
        <v>150</v>
      </c>
      <c r="F148" s="23" t="s">
        <v>61</v>
      </c>
      <c r="G148" s="118">
        <f t="shared" ref="G148:G149" si="16">G149</f>
        <v>100</v>
      </c>
    </row>
    <row r="149" spans="1:7" x14ac:dyDescent="0.25">
      <c r="A149" s="78" t="s">
        <v>235</v>
      </c>
      <c r="B149" s="23" t="s">
        <v>255</v>
      </c>
      <c r="C149" s="23" t="s">
        <v>63</v>
      </c>
      <c r="D149" s="23" t="s">
        <v>66</v>
      </c>
      <c r="E149" s="23" t="s">
        <v>159</v>
      </c>
      <c r="F149" s="23" t="s">
        <v>61</v>
      </c>
      <c r="G149" s="118">
        <f t="shared" si="16"/>
        <v>100</v>
      </c>
    </row>
    <row r="150" spans="1:7" x14ac:dyDescent="0.25">
      <c r="A150" s="27" t="s">
        <v>33</v>
      </c>
      <c r="B150" s="23" t="s">
        <v>255</v>
      </c>
      <c r="C150" s="23" t="s">
        <v>63</v>
      </c>
      <c r="D150" s="23" t="s">
        <v>66</v>
      </c>
      <c r="E150" s="23" t="s">
        <v>159</v>
      </c>
      <c r="F150" s="23" t="s">
        <v>77</v>
      </c>
      <c r="G150" s="118">
        <f>G151</f>
        <v>100</v>
      </c>
    </row>
    <row r="151" spans="1:7" x14ac:dyDescent="0.25">
      <c r="A151" s="27" t="s">
        <v>35</v>
      </c>
      <c r="B151" s="23" t="s">
        <v>255</v>
      </c>
      <c r="C151" s="23" t="s">
        <v>63</v>
      </c>
      <c r="D151" s="23" t="s">
        <v>66</v>
      </c>
      <c r="E151" s="23" t="s">
        <v>159</v>
      </c>
      <c r="F151" s="23" t="s">
        <v>78</v>
      </c>
      <c r="G151" s="118">
        <v>100</v>
      </c>
    </row>
    <row r="152" spans="1:7" ht="26.25" x14ac:dyDescent="0.25">
      <c r="A152" s="94" t="s">
        <v>270</v>
      </c>
      <c r="B152" s="100" t="s">
        <v>271</v>
      </c>
      <c r="C152" s="100" t="s">
        <v>63</v>
      </c>
      <c r="D152" s="100" t="s">
        <v>60</v>
      </c>
      <c r="E152" s="100" t="s">
        <v>150</v>
      </c>
      <c r="F152" s="100" t="s">
        <v>61</v>
      </c>
      <c r="G152" s="117">
        <f>G153</f>
        <v>3531.3</v>
      </c>
    </row>
    <row r="153" spans="1:7" ht="39" x14ac:dyDescent="0.25">
      <c r="A153" s="78" t="s">
        <v>179</v>
      </c>
      <c r="B153" s="98" t="s">
        <v>271</v>
      </c>
      <c r="C153" s="98" t="s">
        <v>63</v>
      </c>
      <c r="D153" s="98" t="s">
        <v>59</v>
      </c>
      <c r="E153" s="98" t="s">
        <v>150</v>
      </c>
      <c r="F153" s="98" t="s">
        <v>61</v>
      </c>
      <c r="G153" s="118">
        <f>G154+G156</f>
        <v>3531.3</v>
      </c>
    </row>
    <row r="154" spans="1:7" ht="25.5" x14ac:dyDescent="0.25">
      <c r="A154" s="49" t="s">
        <v>185</v>
      </c>
      <c r="B154" s="98" t="s">
        <v>271</v>
      </c>
      <c r="C154" s="98" t="s">
        <v>63</v>
      </c>
      <c r="D154" s="98" t="s">
        <v>59</v>
      </c>
      <c r="E154" s="98" t="s">
        <v>160</v>
      </c>
      <c r="F154" s="23" t="s">
        <v>72</v>
      </c>
      <c r="G154" s="118">
        <f>G155</f>
        <v>1075</v>
      </c>
    </row>
    <row r="155" spans="1:7" ht="25.5" x14ac:dyDescent="0.25">
      <c r="A155" s="32" t="s">
        <v>129</v>
      </c>
      <c r="B155" s="98" t="s">
        <v>271</v>
      </c>
      <c r="C155" s="98" t="s">
        <v>63</v>
      </c>
      <c r="D155" s="98" t="s">
        <v>59</v>
      </c>
      <c r="E155" s="98" t="s">
        <v>160</v>
      </c>
      <c r="F155" s="23" t="s">
        <v>73</v>
      </c>
      <c r="G155" s="118">
        <v>1075</v>
      </c>
    </row>
    <row r="156" spans="1:7" ht="25.5" x14ac:dyDescent="0.25">
      <c r="A156" s="32" t="s">
        <v>352</v>
      </c>
      <c r="B156" s="98" t="s">
        <v>271</v>
      </c>
      <c r="C156" s="98" t="s">
        <v>63</v>
      </c>
      <c r="D156" s="98" t="s">
        <v>59</v>
      </c>
      <c r="E156" s="98" t="s">
        <v>390</v>
      </c>
      <c r="F156" s="23" t="s">
        <v>61</v>
      </c>
      <c r="G156" s="118">
        <f>G157</f>
        <v>2456.3000000000002</v>
      </c>
    </row>
    <row r="157" spans="1:7" ht="25.5" x14ac:dyDescent="0.25">
      <c r="A157" s="32" t="s">
        <v>185</v>
      </c>
      <c r="B157" s="98" t="s">
        <v>271</v>
      </c>
      <c r="C157" s="98" t="s">
        <v>63</v>
      </c>
      <c r="D157" s="98" t="s">
        <v>59</v>
      </c>
      <c r="E157" s="98" t="s">
        <v>390</v>
      </c>
      <c r="F157" s="23" t="s">
        <v>72</v>
      </c>
      <c r="G157" s="118">
        <f>G158</f>
        <v>2456.3000000000002</v>
      </c>
    </row>
    <row r="158" spans="1:7" ht="25.5" x14ac:dyDescent="0.25">
      <c r="A158" s="32" t="s">
        <v>129</v>
      </c>
      <c r="B158" s="98" t="s">
        <v>271</v>
      </c>
      <c r="C158" s="98" t="s">
        <v>63</v>
      </c>
      <c r="D158" s="98" t="s">
        <v>59</v>
      </c>
      <c r="E158" s="98" t="s">
        <v>390</v>
      </c>
      <c r="F158" s="23" t="s">
        <v>73</v>
      </c>
      <c r="G158" s="118">
        <v>2456.3000000000002</v>
      </c>
    </row>
    <row r="159" spans="1:7" x14ac:dyDescent="0.25">
      <c r="A159" s="33" t="s">
        <v>56</v>
      </c>
      <c r="B159" s="23"/>
      <c r="C159" s="23"/>
      <c r="D159" s="23"/>
      <c r="E159" s="23"/>
      <c r="F159" s="53"/>
      <c r="G159" s="117">
        <f>G8+G17+G48+G53+G68+G93+G111+G123+G128+G140+G152</f>
        <v>73861.500000000015</v>
      </c>
    </row>
    <row r="160" spans="1:7" x14ac:dyDescent="0.25">
      <c r="G160" s="131"/>
    </row>
  </sheetData>
  <mergeCells count="8">
    <mergeCell ref="F5:F6"/>
    <mergeCell ref="G5:G6"/>
    <mergeCell ref="A4:G4"/>
    <mergeCell ref="A2:G2"/>
    <mergeCell ref="E1:G1"/>
    <mergeCell ref="B1:D1"/>
    <mergeCell ref="A5:A6"/>
    <mergeCell ref="B5:E5"/>
  </mergeCells>
  <pageMargins left="0.7" right="0.7" top="0.75" bottom="0.75" header="0.3" footer="0.3"/>
  <pageSetup paperSize="9" scale="8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opLeftCell="A109" workbookViewId="0">
      <selection activeCell="H66" sqref="H66"/>
    </sheetView>
  </sheetViews>
  <sheetFormatPr defaultRowHeight="15" x14ac:dyDescent="0.25"/>
  <cols>
    <col min="1" max="1" width="49.85546875" style="128" customWidth="1"/>
    <col min="2" max="2" width="6.28515625" style="128" customWidth="1"/>
    <col min="3" max="3" width="5.28515625" style="128" customWidth="1"/>
    <col min="4" max="4" width="7.42578125" style="128" customWidth="1"/>
    <col min="5" max="5" width="7" style="128" customWidth="1"/>
    <col min="6" max="6" width="5.85546875" style="128" customWidth="1"/>
    <col min="7" max="16384" width="9.140625" style="128"/>
  </cols>
  <sheetData>
    <row r="1" spans="1:8" ht="82.5" customHeight="1" x14ac:dyDescent="0.25">
      <c r="A1" s="132"/>
      <c r="B1" s="184"/>
      <c r="C1" s="198"/>
      <c r="D1" s="198"/>
      <c r="E1" s="184" t="s">
        <v>338</v>
      </c>
      <c r="F1" s="198"/>
      <c r="G1" s="198"/>
      <c r="H1" s="185"/>
    </row>
    <row r="2" spans="1:8" ht="93.75" customHeight="1" x14ac:dyDescent="0.25">
      <c r="A2" s="197" t="s">
        <v>364</v>
      </c>
      <c r="B2" s="198"/>
      <c r="C2" s="198"/>
      <c r="D2" s="198"/>
      <c r="E2" s="185"/>
      <c r="F2" s="185"/>
      <c r="G2" s="185"/>
      <c r="H2" s="185"/>
    </row>
    <row r="4" spans="1:8" x14ac:dyDescent="0.25">
      <c r="A4" s="186" t="s">
        <v>0</v>
      </c>
      <c r="B4" s="187"/>
      <c r="C4" s="187"/>
      <c r="D4" s="187"/>
      <c r="E4" s="187"/>
      <c r="F4" s="187"/>
      <c r="G4" s="187"/>
      <c r="H4" s="187"/>
    </row>
    <row r="5" spans="1:8" x14ac:dyDescent="0.25">
      <c r="A5" s="188" t="s">
        <v>22</v>
      </c>
      <c r="B5" s="192" t="s">
        <v>25</v>
      </c>
      <c r="C5" s="192"/>
      <c r="D5" s="192"/>
      <c r="E5" s="192"/>
      <c r="F5" s="193" t="s">
        <v>26</v>
      </c>
      <c r="G5" s="189" t="s">
        <v>309</v>
      </c>
      <c r="H5" s="189" t="s">
        <v>367</v>
      </c>
    </row>
    <row r="6" spans="1:8" x14ac:dyDescent="0.25">
      <c r="A6" s="188"/>
      <c r="B6" s="149" t="s">
        <v>27</v>
      </c>
      <c r="C6" s="149" t="s">
        <v>28</v>
      </c>
      <c r="D6" s="149" t="s">
        <v>183</v>
      </c>
      <c r="E6" s="149" t="s">
        <v>29</v>
      </c>
      <c r="F6" s="194"/>
      <c r="G6" s="190"/>
      <c r="H6" s="190"/>
    </row>
    <row r="7" spans="1:8" x14ac:dyDescent="0.25">
      <c r="A7" s="147">
        <v>1</v>
      </c>
      <c r="B7" s="148" t="s">
        <v>71</v>
      </c>
      <c r="C7" s="148" t="s">
        <v>79</v>
      </c>
      <c r="D7" s="148">
        <v>4</v>
      </c>
      <c r="E7" s="148">
        <v>5</v>
      </c>
      <c r="F7" s="148">
        <v>6</v>
      </c>
      <c r="G7" s="148">
        <v>7</v>
      </c>
      <c r="H7" s="148" t="s">
        <v>227</v>
      </c>
    </row>
    <row r="8" spans="1:8" ht="39" x14ac:dyDescent="0.25">
      <c r="A8" s="28" t="s">
        <v>280</v>
      </c>
      <c r="B8" s="100" t="s">
        <v>244</v>
      </c>
      <c r="C8" s="100" t="s">
        <v>63</v>
      </c>
      <c r="D8" s="100" t="s">
        <v>60</v>
      </c>
      <c r="E8" s="100" t="s">
        <v>150</v>
      </c>
      <c r="F8" s="100" t="s">
        <v>61</v>
      </c>
      <c r="G8" s="117">
        <f>G9+G16</f>
        <v>1574.4</v>
      </c>
      <c r="H8" s="117">
        <f>H9+H16</f>
        <v>1605.3</v>
      </c>
    </row>
    <row r="9" spans="1:8" ht="26.25" x14ac:dyDescent="0.25">
      <c r="A9" s="27" t="s">
        <v>245</v>
      </c>
      <c r="B9" s="98" t="s">
        <v>244</v>
      </c>
      <c r="C9" s="98" t="s">
        <v>63</v>
      </c>
      <c r="D9" s="98" t="s">
        <v>59</v>
      </c>
      <c r="E9" s="98" t="s">
        <v>150</v>
      </c>
      <c r="F9" s="98" t="s">
        <v>61</v>
      </c>
      <c r="G9" s="118">
        <f>G10+G13</f>
        <v>400</v>
      </c>
      <c r="H9" s="118">
        <f>H10+H13</f>
        <v>400</v>
      </c>
    </row>
    <row r="10" spans="1:8" ht="26.25" x14ac:dyDescent="0.25">
      <c r="A10" s="78" t="s">
        <v>220</v>
      </c>
      <c r="B10" s="98" t="s">
        <v>244</v>
      </c>
      <c r="C10" s="98" t="s">
        <v>63</v>
      </c>
      <c r="D10" s="98" t="s">
        <v>59</v>
      </c>
      <c r="E10" s="98" t="s">
        <v>160</v>
      </c>
      <c r="F10" s="98" t="s">
        <v>61</v>
      </c>
      <c r="G10" s="118">
        <f t="shared" ref="G10:H11" si="0">G11</f>
        <v>400</v>
      </c>
      <c r="H10" s="118">
        <f t="shared" si="0"/>
        <v>400</v>
      </c>
    </row>
    <row r="11" spans="1:8" ht="26.25" x14ac:dyDescent="0.25">
      <c r="A11" s="27" t="s">
        <v>185</v>
      </c>
      <c r="B11" s="98" t="s">
        <v>244</v>
      </c>
      <c r="C11" s="98" t="s">
        <v>63</v>
      </c>
      <c r="D11" s="98" t="s">
        <v>59</v>
      </c>
      <c r="E11" s="98" t="s">
        <v>160</v>
      </c>
      <c r="F11" s="23" t="s">
        <v>72</v>
      </c>
      <c r="G11" s="118">
        <f t="shared" si="0"/>
        <v>400</v>
      </c>
      <c r="H11" s="118">
        <f t="shared" si="0"/>
        <v>400</v>
      </c>
    </row>
    <row r="12" spans="1:8" ht="26.25" x14ac:dyDescent="0.25">
      <c r="A12" s="27" t="s">
        <v>129</v>
      </c>
      <c r="B12" s="98" t="s">
        <v>244</v>
      </c>
      <c r="C12" s="98" t="s">
        <v>63</v>
      </c>
      <c r="D12" s="98" t="s">
        <v>59</v>
      </c>
      <c r="E12" s="98" t="s">
        <v>160</v>
      </c>
      <c r="F12" s="23" t="s">
        <v>73</v>
      </c>
      <c r="G12" s="118">
        <v>400</v>
      </c>
      <c r="H12" s="118">
        <v>400</v>
      </c>
    </row>
    <row r="13" spans="1:8" ht="51.75" x14ac:dyDescent="0.25">
      <c r="A13" s="78" t="s">
        <v>290</v>
      </c>
      <c r="B13" s="98" t="s">
        <v>244</v>
      </c>
      <c r="C13" s="98" t="s">
        <v>63</v>
      </c>
      <c r="D13" s="98" t="s">
        <v>59</v>
      </c>
      <c r="E13" s="98" t="s">
        <v>291</v>
      </c>
      <c r="F13" s="98" t="s">
        <v>61</v>
      </c>
      <c r="G13" s="118">
        <f t="shared" ref="G13:H13" si="1">G14</f>
        <v>0</v>
      </c>
      <c r="H13" s="118">
        <f t="shared" si="1"/>
        <v>0</v>
      </c>
    </row>
    <row r="14" spans="1:8" ht="26.25" x14ac:dyDescent="0.25">
      <c r="A14" s="27" t="s">
        <v>185</v>
      </c>
      <c r="B14" s="98" t="s">
        <v>244</v>
      </c>
      <c r="C14" s="98" t="s">
        <v>63</v>
      </c>
      <c r="D14" s="98" t="s">
        <v>59</v>
      </c>
      <c r="E14" s="98" t="s">
        <v>291</v>
      </c>
      <c r="F14" s="98" t="s">
        <v>72</v>
      </c>
      <c r="G14" s="118">
        <f>G15</f>
        <v>0</v>
      </c>
      <c r="H14" s="118">
        <f>H15</f>
        <v>0</v>
      </c>
    </row>
    <row r="15" spans="1:8" ht="26.25" x14ac:dyDescent="0.25">
      <c r="A15" s="27" t="s">
        <v>129</v>
      </c>
      <c r="B15" s="98" t="s">
        <v>244</v>
      </c>
      <c r="C15" s="98" t="s">
        <v>63</v>
      </c>
      <c r="D15" s="98" t="s">
        <v>59</v>
      </c>
      <c r="E15" s="98" t="s">
        <v>291</v>
      </c>
      <c r="F15" s="98" t="s">
        <v>73</v>
      </c>
      <c r="G15" s="118">
        <v>0</v>
      </c>
      <c r="H15" s="118">
        <v>0</v>
      </c>
    </row>
    <row r="16" spans="1:8" ht="39" x14ac:dyDescent="0.25">
      <c r="A16" s="27" t="s">
        <v>246</v>
      </c>
      <c r="B16" s="98" t="s">
        <v>244</v>
      </c>
      <c r="C16" s="98" t="s">
        <v>63</v>
      </c>
      <c r="D16" s="98" t="s">
        <v>62</v>
      </c>
      <c r="E16" s="98" t="s">
        <v>150</v>
      </c>
      <c r="F16" s="98" t="s">
        <v>61</v>
      </c>
      <c r="G16" s="118">
        <f t="shared" ref="G16:H17" si="2">G17</f>
        <v>1174.4000000000001</v>
      </c>
      <c r="H16" s="118">
        <f t="shared" si="2"/>
        <v>1205.3</v>
      </c>
    </row>
    <row r="17" spans="1:8" ht="26.25" x14ac:dyDescent="0.25">
      <c r="A17" s="78" t="s">
        <v>220</v>
      </c>
      <c r="B17" s="98" t="s">
        <v>244</v>
      </c>
      <c r="C17" s="98" t="s">
        <v>63</v>
      </c>
      <c r="D17" s="98" t="s">
        <v>62</v>
      </c>
      <c r="E17" s="98" t="s">
        <v>160</v>
      </c>
      <c r="F17" s="98" t="s">
        <v>61</v>
      </c>
      <c r="G17" s="118">
        <f t="shared" si="2"/>
        <v>1174.4000000000001</v>
      </c>
      <c r="H17" s="118">
        <f t="shared" si="2"/>
        <v>1205.3</v>
      </c>
    </row>
    <row r="18" spans="1:8" ht="26.25" x14ac:dyDescent="0.25">
      <c r="A18" s="27" t="s">
        <v>185</v>
      </c>
      <c r="B18" s="98" t="s">
        <v>244</v>
      </c>
      <c r="C18" s="98" t="s">
        <v>63</v>
      </c>
      <c r="D18" s="98" t="s">
        <v>62</v>
      </c>
      <c r="E18" s="98" t="s">
        <v>160</v>
      </c>
      <c r="F18" s="98" t="s">
        <v>72</v>
      </c>
      <c r="G18" s="118">
        <f>G19</f>
        <v>1174.4000000000001</v>
      </c>
      <c r="H18" s="118">
        <f>H19</f>
        <v>1205.3</v>
      </c>
    </row>
    <row r="19" spans="1:8" ht="26.25" x14ac:dyDescent="0.25">
      <c r="A19" s="27" t="s">
        <v>129</v>
      </c>
      <c r="B19" s="98" t="s">
        <v>244</v>
      </c>
      <c r="C19" s="98" t="s">
        <v>63</v>
      </c>
      <c r="D19" s="98" t="s">
        <v>62</v>
      </c>
      <c r="E19" s="98" t="s">
        <v>160</v>
      </c>
      <c r="F19" s="98" t="s">
        <v>73</v>
      </c>
      <c r="G19" s="118">
        <v>1174.4000000000001</v>
      </c>
      <c r="H19" s="118">
        <v>1205.3</v>
      </c>
    </row>
    <row r="20" spans="1:8" ht="39" x14ac:dyDescent="0.25">
      <c r="A20" s="47" t="s">
        <v>249</v>
      </c>
      <c r="B20" s="25" t="s">
        <v>250</v>
      </c>
      <c r="C20" s="25" t="s">
        <v>63</v>
      </c>
      <c r="D20" s="25" t="s">
        <v>60</v>
      </c>
      <c r="E20" s="25" t="s">
        <v>150</v>
      </c>
      <c r="F20" s="25" t="s">
        <v>61</v>
      </c>
      <c r="G20" s="117">
        <f>G21+G32+G43+G47</f>
        <v>41090.600000000006</v>
      </c>
      <c r="H20" s="117">
        <f>H21+H32+H43+H47</f>
        <v>41245.800000000003</v>
      </c>
    </row>
    <row r="21" spans="1:8" ht="39" x14ac:dyDescent="0.25">
      <c r="A21" s="48" t="s">
        <v>209</v>
      </c>
      <c r="B21" s="23" t="s">
        <v>250</v>
      </c>
      <c r="C21" s="23" t="s">
        <v>63</v>
      </c>
      <c r="D21" s="23" t="s">
        <v>59</v>
      </c>
      <c r="E21" s="23" t="s">
        <v>150</v>
      </c>
      <c r="F21" s="23" t="s">
        <v>61</v>
      </c>
      <c r="G21" s="118">
        <f>G22+G30</f>
        <v>21567.8</v>
      </c>
      <c r="H21" s="118">
        <f>H22+H30</f>
        <v>21567.8</v>
      </c>
    </row>
    <row r="22" spans="1:8" x14ac:dyDescent="0.25">
      <c r="A22" s="102" t="s">
        <v>225</v>
      </c>
      <c r="B22" s="23" t="s">
        <v>250</v>
      </c>
      <c r="C22" s="23" t="s">
        <v>63</v>
      </c>
      <c r="D22" s="23" t="s">
        <v>59</v>
      </c>
      <c r="E22" s="23" t="s">
        <v>155</v>
      </c>
      <c r="F22" s="23" t="s">
        <v>61</v>
      </c>
      <c r="G22" s="118">
        <f>G23+G25+G27</f>
        <v>21567.8</v>
      </c>
      <c r="H22" s="118">
        <f>H23+H25+H27</f>
        <v>21567.8</v>
      </c>
    </row>
    <row r="23" spans="1:8" ht="63.75" x14ac:dyDescent="0.25">
      <c r="A23" s="49" t="s">
        <v>184</v>
      </c>
      <c r="B23" s="23" t="s">
        <v>250</v>
      </c>
      <c r="C23" s="23" t="s">
        <v>63</v>
      </c>
      <c r="D23" s="23" t="s">
        <v>59</v>
      </c>
      <c r="E23" s="23" t="s">
        <v>155</v>
      </c>
      <c r="F23" s="23" t="s">
        <v>137</v>
      </c>
      <c r="G23" s="118">
        <f>G24</f>
        <v>21432.2</v>
      </c>
      <c r="H23" s="118">
        <f>H24</f>
        <v>21432.2</v>
      </c>
    </row>
    <row r="24" spans="1:8" ht="25.5" x14ac:dyDescent="0.25">
      <c r="A24" s="49" t="s">
        <v>152</v>
      </c>
      <c r="B24" s="23" t="s">
        <v>250</v>
      </c>
      <c r="C24" s="23" t="s">
        <v>63</v>
      </c>
      <c r="D24" s="23" t="s">
        <v>59</v>
      </c>
      <c r="E24" s="23" t="s">
        <v>155</v>
      </c>
      <c r="F24" s="23" t="s">
        <v>153</v>
      </c>
      <c r="G24" s="118">
        <v>21432.2</v>
      </c>
      <c r="H24" s="118">
        <v>21432.2</v>
      </c>
    </row>
    <row r="25" spans="1:8" ht="25.5" x14ac:dyDescent="0.25">
      <c r="A25" s="49" t="s">
        <v>185</v>
      </c>
      <c r="B25" s="23" t="s">
        <v>250</v>
      </c>
      <c r="C25" s="23" t="s">
        <v>63</v>
      </c>
      <c r="D25" s="23" t="s">
        <v>59</v>
      </c>
      <c r="E25" s="23" t="s">
        <v>155</v>
      </c>
      <c r="F25" s="23" t="s">
        <v>72</v>
      </c>
      <c r="G25" s="118">
        <f>G26</f>
        <v>109</v>
      </c>
      <c r="H25" s="118">
        <f>H26</f>
        <v>109</v>
      </c>
    </row>
    <row r="26" spans="1:8" ht="26.25" x14ac:dyDescent="0.25">
      <c r="A26" s="27" t="s">
        <v>129</v>
      </c>
      <c r="B26" s="23" t="s">
        <v>250</v>
      </c>
      <c r="C26" s="23" t="s">
        <v>63</v>
      </c>
      <c r="D26" s="23" t="s">
        <v>59</v>
      </c>
      <c r="E26" s="23" t="s">
        <v>155</v>
      </c>
      <c r="F26" s="23" t="s">
        <v>73</v>
      </c>
      <c r="G26" s="118">
        <v>109</v>
      </c>
      <c r="H26" s="118">
        <v>109</v>
      </c>
    </row>
    <row r="27" spans="1:8" x14ac:dyDescent="0.25">
      <c r="A27" s="27" t="s">
        <v>33</v>
      </c>
      <c r="B27" s="23" t="s">
        <v>250</v>
      </c>
      <c r="C27" s="23" t="s">
        <v>63</v>
      </c>
      <c r="D27" s="23" t="s">
        <v>59</v>
      </c>
      <c r="E27" s="23" t="s">
        <v>155</v>
      </c>
      <c r="F27" s="23" t="s">
        <v>77</v>
      </c>
      <c r="G27" s="118">
        <f>G28</f>
        <v>26.6</v>
      </c>
      <c r="H27" s="118">
        <f>H28</f>
        <v>26.6</v>
      </c>
    </row>
    <row r="28" spans="1:8" x14ac:dyDescent="0.25">
      <c r="A28" s="78" t="s">
        <v>327</v>
      </c>
      <c r="B28" s="23" t="s">
        <v>250</v>
      </c>
      <c r="C28" s="23" t="s">
        <v>63</v>
      </c>
      <c r="D28" s="23" t="s">
        <v>59</v>
      </c>
      <c r="E28" s="23" t="s">
        <v>155</v>
      </c>
      <c r="F28" s="23" t="s">
        <v>156</v>
      </c>
      <c r="G28" s="118">
        <v>26.6</v>
      </c>
      <c r="H28" s="118">
        <v>26.6</v>
      </c>
    </row>
    <row r="29" spans="1:8" x14ac:dyDescent="0.25">
      <c r="A29" s="32" t="s">
        <v>46</v>
      </c>
      <c r="B29" s="97" t="s">
        <v>250</v>
      </c>
      <c r="C29" s="97" t="s">
        <v>63</v>
      </c>
      <c r="D29" s="97" t="s">
        <v>59</v>
      </c>
      <c r="E29" s="97" t="s">
        <v>175</v>
      </c>
      <c r="F29" s="23" t="s">
        <v>61</v>
      </c>
      <c r="G29" s="118">
        <f>G30</f>
        <v>0</v>
      </c>
      <c r="H29" s="118">
        <f>H30</f>
        <v>0</v>
      </c>
    </row>
    <row r="30" spans="1:8" ht="25.5" x14ac:dyDescent="0.25">
      <c r="A30" s="49" t="s">
        <v>185</v>
      </c>
      <c r="B30" s="97" t="s">
        <v>250</v>
      </c>
      <c r="C30" s="97" t="s">
        <v>63</v>
      </c>
      <c r="D30" s="97" t="s">
        <v>59</v>
      </c>
      <c r="E30" s="23" t="s">
        <v>175</v>
      </c>
      <c r="F30" s="23" t="s">
        <v>72</v>
      </c>
      <c r="G30" s="118">
        <f>G31</f>
        <v>0</v>
      </c>
      <c r="H30" s="118">
        <f>H31</f>
        <v>0</v>
      </c>
    </row>
    <row r="31" spans="1:8" ht="25.5" x14ac:dyDescent="0.25">
      <c r="A31" s="32" t="s">
        <v>129</v>
      </c>
      <c r="B31" s="97" t="s">
        <v>250</v>
      </c>
      <c r="C31" s="97" t="s">
        <v>63</v>
      </c>
      <c r="D31" s="97" t="s">
        <v>59</v>
      </c>
      <c r="E31" s="23" t="s">
        <v>175</v>
      </c>
      <c r="F31" s="23" t="s">
        <v>73</v>
      </c>
      <c r="G31" s="118">
        <v>0</v>
      </c>
      <c r="H31" s="118">
        <v>0</v>
      </c>
    </row>
    <row r="32" spans="1:8" ht="51.75" x14ac:dyDescent="0.25">
      <c r="A32" s="78" t="s">
        <v>211</v>
      </c>
      <c r="B32" s="23" t="s">
        <v>250</v>
      </c>
      <c r="C32" s="23" t="s">
        <v>63</v>
      </c>
      <c r="D32" s="23" t="s">
        <v>62</v>
      </c>
      <c r="E32" s="23" t="s">
        <v>150</v>
      </c>
      <c r="F32" s="23" t="s">
        <v>61</v>
      </c>
      <c r="G32" s="118">
        <f>G33+G40</f>
        <v>17098</v>
      </c>
      <c r="H32" s="118">
        <f>H33+H40</f>
        <v>17253.199999999997</v>
      </c>
    </row>
    <row r="33" spans="1:8" ht="26.25" x14ac:dyDescent="0.25">
      <c r="A33" s="78" t="s">
        <v>318</v>
      </c>
      <c r="B33" s="23" t="s">
        <v>250</v>
      </c>
      <c r="C33" s="23" t="s">
        <v>63</v>
      </c>
      <c r="D33" s="23" t="s">
        <v>62</v>
      </c>
      <c r="E33" s="23" t="s">
        <v>168</v>
      </c>
      <c r="F33" s="23" t="s">
        <v>61</v>
      </c>
      <c r="G33" s="118">
        <f>G34+G36+G38</f>
        <v>16931.2</v>
      </c>
      <c r="H33" s="118">
        <f>H34+H36+H38</f>
        <v>17086.399999999998</v>
      </c>
    </row>
    <row r="34" spans="1:8" ht="63.75" x14ac:dyDescent="0.25">
      <c r="A34" s="49" t="s">
        <v>184</v>
      </c>
      <c r="B34" s="23" t="s">
        <v>250</v>
      </c>
      <c r="C34" s="23" t="s">
        <v>63</v>
      </c>
      <c r="D34" s="23" t="s">
        <v>62</v>
      </c>
      <c r="E34" s="23" t="s">
        <v>168</v>
      </c>
      <c r="F34" s="23" t="s">
        <v>137</v>
      </c>
      <c r="G34" s="118">
        <f>G35</f>
        <v>13064</v>
      </c>
      <c r="H34" s="118">
        <f>H35</f>
        <v>13065</v>
      </c>
    </row>
    <row r="35" spans="1:8" x14ac:dyDescent="0.25">
      <c r="A35" s="78" t="s">
        <v>38</v>
      </c>
      <c r="B35" s="23" t="s">
        <v>250</v>
      </c>
      <c r="C35" s="23" t="s">
        <v>63</v>
      </c>
      <c r="D35" s="23" t="s">
        <v>62</v>
      </c>
      <c r="E35" s="23" t="s">
        <v>168</v>
      </c>
      <c r="F35" s="23" t="s">
        <v>138</v>
      </c>
      <c r="G35" s="118">
        <v>13064</v>
      </c>
      <c r="H35" s="118">
        <v>13065</v>
      </c>
    </row>
    <row r="36" spans="1:8" ht="25.5" x14ac:dyDescent="0.25">
      <c r="A36" s="49" t="s">
        <v>185</v>
      </c>
      <c r="B36" s="23" t="s">
        <v>250</v>
      </c>
      <c r="C36" s="23" t="s">
        <v>63</v>
      </c>
      <c r="D36" s="23" t="s">
        <v>62</v>
      </c>
      <c r="E36" s="23" t="s">
        <v>168</v>
      </c>
      <c r="F36" s="23" t="s">
        <v>72</v>
      </c>
      <c r="G36" s="118">
        <f>G37</f>
        <v>3769.9</v>
      </c>
      <c r="H36" s="118">
        <f>H37</f>
        <v>3924.1</v>
      </c>
    </row>
    <row r="37" spans="1:8" ht="26.25" x14ac:dyDescent="0.25">
      <c r="A37" s="27" t="s">
        <v>129</v>
      </c>
      <c r="B37" s="23" t="s">
        <v>250</v>
      </c>
      <c r="C37" s="23" t="s">
        <v>63</v>
      </c>
      <c r="D37" s="23" t="s">
        <v>62</v>
      </c>
      <c r="E37" s="23" t="s">
        <v>168</v>
      </c>
      <c r="F37" s="23" t="s">
        <v>73</v>
      </c>
      <c r="G37" s="118">
        <v>3769.9</v>
      </c>
      <c r="H37" s="118">
        <v>3924.1</v>
      </c>
    </row>
    <row r="38" spans="1:8" x14ac:dyDescent="0.25">
      <c r="A38" s="27" t="s">
        <v>33</v>
      </c>
      <c r="B38" s="23" t="s">
        <v>250</v>
      </c>
      <c r="C38" s="23" t="s">
        <v>63</v>
      </c>
      <c r="D38" s="23" t="s">
        <v>62</v>
      </c>
      <c r="E38" s="23" t="s">
        <v>168</v>
      </c>
      <c r="F38" s="23" t="s">
        <v>77</v>
      </c>
      <c r="G38" s="118">
        <f>G39</f>
        <v>97.3</v>
      </c>
      <c r="H38" s="118">
        <f>H39</f>
        <v>97.3</v>
      </c>
    </row>
    <row r="39" spans="1:8" x14ac:dyDescent="0.25">
      <c r="A39" s="78" t="s">
        <v>327</v>
      </c>
      <c r="B39" s="23" t="s">
        <v>250</v>
      </c>
      <c r="C39" s="23" t="s">
        <v>63</v>
      </c>
      <c r="D39" s="23" t="s">
        <v>62</v>
      </c>
      <c r="E39" s="23" t="s">
        <v>168</v>
      </c>
      <c r="F39" s="23" t="s">
        <v>156</v>
      </c>
      <c r="G39" s="118">
        <v>97.3</v>
      </c>
      <c r="H39" s="118">
        <v>97.3</v>
      </c>
    </row>
    <row r="40" spans="1:8" x14ac:dyDescent="0.25">
      <c r="A40" s="32" t="s">
        <v>46</v>
      </c>
      <c r="B40" s="97" t="s">
        <v>250</v>
      </c>
      <c r="C40" s="97" t="s">
        <v>63</v>
      </c>
      <c r="D40" s="97" t="s">
        <v>62</v>
      </c>
      <c r="E40" s="97" t="s">
        <v>175</v>
      </c>
      <c r="F40" s="23" t="s">
        <v>61</v>
      </c>
      <c r="G40" s="118">
        <f t="shared" ref="G40:H40" si="3">G41</f>
        <v>166.8</v>
      </c>
      <c r="H40" s="118">
        <f t="shared" si="3"/>
        <v>166.8</v>
      </c>
    </row>
    <row r="41" spans="1:8" ht="25.5" x14ac:dyDescent="0.25">
      <c r="A41" s="49" t="s">
        <v>185</v>
      </c>
      <c r="B41" s="97" t="s">
        <v>250</v>
      </c>
      <c r="C41" s="97" t="s">
        <v>63</v>
      </c>
      <c r="D41" s="97" t="s">
        <v>62</v>
      </c>
      <c r="E41" s="23" t="s">
        <v>175</v>
      </c>
      <c r="F41" s="23" t="s">
        <v>72</v>
      </c>
      <c r="G41" s="118">
        <f>G42</f>
        <v>166.8</v>
      </c>
      <c r="H41" s="118">
        <f>H42</f>
        <v>166.8</v>
      </c>
    </row>
    <row r="42" spans="1:8" ht="25.5" x14ac:dyDescent="0.25">
      <c r="A42" s="32" t="s">
        <v>129</v>
      </c>
      <c r="B42" s="97" t="s">
        <v>250</v>
      </c>
      <c r="C42" s="97" t="s">
        <v>63</v>
      </c>
      <c r="D42" s="97" t="s">
        <v>62</v>
      </c>
      <c r="E42" s="23" t="s">
        <v>175</v>
      </c>
      <c r="F42" s="23" t="s">
        <v>73</v>
      </c>
      <c r="G42" s="118">
        <v>166.8</v>
      </c>
      <c r="H42" s="118">
        <v>166.8</v>
      </c>
    </row>
    <row r="43" spans="1:8" ht="39" x14ac:dyDescent="0.25">
      <c r="A43" s="48" t="s">
        <v>212</v>
      </c>
      <c r="B43" s="23" t="s">
        <v>250</v>
      </c>
      <c r="C43" s="23" t="s">
        <v>63</v>
      </c>
      <c r="D43" s="23" t="s">
        <v>66</v>
      </c>
      <c r="E43" s="23" t="s">
        <v>150</v>
      </c>
      <c r="F43" s="23" t="s">
        <v>61</v>
      </c>
      <c r="G43" s="118">
        <f t="shared" ref="G43:H44" si="4">G44</f>
        <v>300</v>
      </c>
      <c r="H43" s="118">
        <f t="shared" si="4"/>
        <v>300</v>
      </c>
    </row>
    <row r="44" spans="1:8" x14ac:dyDescent="0.25">
      <c r="A44" s="27" t="s">
        <v>37</v>
      </c>
      <c r="B44" s="23" t="s">
        <v>250</v>
      </c>
      <c r="C44" s="23" t="s">
        <v>63</v>
      </c>
      <c r="D44" s="23" t="s">
        <v>66</v>
      </c>
      <c r="E44" s="23" t="s">
        <v>167</v>
      </c>
      <c r="F44" s="23" t="s">
        <v>61</v>
      </c>
      <c r="G44" s="118">
        <f t="shared" si="4"/>
        <v>300</v>
      </c>
      <c r="H44" s="118">
        <f t="shared" si="4"/>
        <v>300</v>
      </c>
    </row>
    <row r="45" spans="1:8" x14ac:dyDescent="0.25">
      <c r="A45" s="27" t="s">
        <v>54</v>
      </c>
      <c r="B45" s="23" t="s">
        <v>250</v>
      </c>
      <c r="C45" s="23" t="s">
        <v>63</v>
      </c>
      <c r="D45" s="23" t="s">
        <v>66</v>
      </c>
      <c r="E45" s="23" t="s">
        <v>167</v>
      </c>
      <c r="F45" s="23" t="s">
        <v>187</v>
      </c>
      <c r="G45" s="118">
        <f>G46</f>
        <v>300</v>
      </c>
      <c r="H45" s="118">
        <f>H46</f>
        <v>300</v>
      </c>
    </row>
    <row r="46" spans="1:8" x14ac:dyDescent="0.25">
      <c r="A46" s="27" t="s">
        <v>304</v>
      </c>
      <c r="B46" s="23" t="s">
        <v>250</v>
      </c>
      <c r="C46" s="23" t="s">
        <v>63</v>
      </c>
      <c r="D46" s="23" t="s">
        <v>66</v>
      </c>
      <c r="E46" s="23" t="s">
        <v>167</v>
      </c>
      <c r="F46" s="23" t="s">
        <v>303</v>
      </c>
      <c r="G46" s="118">
        <v>300</v>
      </c>
      <c r="H46" s="118">
        <v>300</v>
      </c>
    </row>
    <row r="47" spans="1:8" ht="39" x14ac:dyDescent="0.25">
      <c r="A47" s="48" t="s">
        <v>208</v>
      </c>
      <c r="B47" s="23" t="s">
        <v>250</v>
      </c>
      <c r="C47" s="23" t="s">
        <v>63</v>
      </c>
      <c r="D47" s="23" t="s">
        <v>64</v>
      </c>
      <c r="E47" s="23" t="s">
        <v>150</v>
      </c>
      <c r="F47" s="23" t="s">
        <v>61</v>
      </c>
      <c r="G47" s="118">
        <f t="shared" ref="G47:H47" si="5">G48</f>
        <v>2124.8000000000002</v>
      </c>
      <c r="H47" s="118">
        <f t="shared" si="5"/>
        <v>2124.8000000000002</v>
      </c>
    </row>
    <row r="48" spans="1:8" ht="25.5" x14ac:dyDescent="0.25">
      <c r="A48" s="49" t="s">
        <v>317</v>
      </c>
      <c r="B48" s="23" t="s">
        <v>250</v>
      </c>
      <c r="C48" s="23" t="s">
        <v>63</v>
      </c>
      <c r="D48" s="23" t="s">
        <v>64</v>
      </c>
      <c r="E48" s="23" t="s">
        <v>151</v>
      </c>
      <c r="F48" s="23" t="s">
        <v>61</v>
      </c>
      <c r="G48" s="118">
        <f>G49</f>
        <v>2124.8000000000002</v>
      </c>
      <c r="H48" s="118">
        <f>H49</f>
        <v>2124.8000000000002</v>
      </c>
    </row>
    <row r="49" spans="1:8" ht="63.75" x14ac:dyDescent="0.25">
      <c r="A49" s="49" t="s">
        <v>184</v>
      </c>
      <c r="B49" s="23" t="s">
        <v>250</v>
      </c>
      <c r="C49" s="23" t="s">
        <v>63</v>
      </c>
      <c r="D49" s="23" t="s">
        <v>64</v>
      </c>
      <c r="E49" s="23" t="s">
        <v>151</v>
      </c>
      <c r="F49" s="23" t="s">
        <v>137</v>
      </c>
      <c r="G49" s="118">
        <f>G50</f>
        <v>2124.8000000000002</v>
      </c>
      <c r="H49" s="118">
        <f>H50</f>
        <v>2124.8000000000002</v>
      </c>
    </row>
    <row r="50" spans="1:8" ht="25.5" x14ac:dyDescent="0.25">
      <c r="A50" s="49" t="s">
        <v>152</v>
      </c>
      <c r="B50" s="23" t="s">
        <v>250</v>
      </c>
      <c r="C50" s="23" t="s">
        <v>63</v>
      </c>
      <c r="D50" s="23" t="s">
        <v>64</v>
      </c>
      <c r="E50" s="23" t="s">
        <v>151</v>
      </c>
      <c r="F50" s="23" t="s">
        <v>153</v>
      </c>
      <c r="G50" s="118">
        <v>2124.8000000000002</v>
      </c>
      <c r="H50" s="118">
        <v>2124.8000000000002</v>
      </c>
    </row>
    <row r="51" spans="1:8" ht="26.25" x14ac:dyDescent="0.25">
      <c r="A51" s="28" t="s">
        <v>278</v>
      </c>
      <c r="B51" s="100" t="s">
        <v>279</v>
      </c>
      <c r="C51" s="100" t="s">
        <v>63</v>
      </c>
      <c r="D51" s="100" t="s">
        <v>60</v>
      </c>
      <c r="E51" s="100" t="s">
        <v>150</v>
      </c>
      <c r="F51" s="100" t="s">
        <v>61</v>
      </c>
      <c r="G51" s="117">
        <f>G52</f>
        <v>301</v>
      </c>
      <c r="H51" s="117">
        <f>H52</f>
        <v>416</v>
      </c>
    </row>
    <row r="52" spans="1:8" ht="44.25" customHeight="1" x14ac:dyDescent="0.25">
      <c r="A52" s="27" t="s">
        <v>224</v>
      </c>
      <c r="B52" s="98" t="s">
        <v>279</v>
      </c>
      <c r="C52" s="98" t="s">
        <v>63</v>
      </c>
      <c r="D52" s="98" t="s">
        <v>59</v>
      </c>
      <c r="E52" s="98" t="s">
        <v>150</v>
      </c>
      <c r="F52" s="98" t="s">
        <v>61</v>
      </c>
      <c r="G52" s="118">
        <f t="shared" ref="G52:H53" si="6">G53</f>
        <v>301</v>
      </c>
      <c r="H52" s="118">
        <f t="shared" si="6"/>
        <v>416</v>
      </c>
    </row>
    <row r="53" spans="1:8" x14ac:dyDescent="0.25">
      <c r="A53" s="27" t="s">
        <v>225</v>
      </c>
      <c r="B53" s="98" t="s">
        <v>279</v>
      </c>
      <c r="C53" s="98" t="s">
        <v>63</v>
      </c>
      <c r="D53" s="98" t="s">
        <v>59</v>
      </c>
      <c r="E53" s="98" t="s">
        <v>167</v>
      </c>
      <c r="F53" s="98" t="s">
        <v>61</v>
      </c>
      <c r="G53" s="118">
        <f t="shared" si="6"/>
        <v>301</v>
      </c>
      <c r="H53" s="118">
        <f t="shared" si="6"/>
        <v>416</v>
      </c>
    </row>
    <row r="54" spans="1:8" ht="26.25" x14ac:dyDescent="0.25">
      <c r="A54" s="27" t="s">
        <v>185</v>
      </c>
      <c r="B54" s="98" t="s">
        <v>279</v>
      </c>
      <c r="C54" s="98" t="s">
        <v>63</v>
      </c>
      <c r="D54" s="98" t="s">
        <v>59</v>
      </c>
      <c r="E54" s="98" t="s">
        <v>167</v>
      </c>
      <c r="F54" s="98" t="s">
        <v>72</v>
      </c>
      <c r="G54" s="118">
        <f>G55</f>
        <v>301</v>
      </c>
      <c r="H54" s="118">
        <f>H55</f>
        <v>416</v>
      </c>
    </row>
    <row r="55" spans="1:8" ht="26.25" x14ac:dyDescent="0.25">
      <c r="A55" s="78" t="s">
        <v>129</v>
      </c>
      <c r="B55" s="98" t="s">
        <v>279</v>
      </c>
      <c r="C55" s="98" t="s">
        <v>63</v>
      </c>
      <c r="D55" s="98" t="s">
        <v>59</v>
      </c>
      <c r="E55" s="98" t="s">
        <v>167</v>
      </c>
      <c r="F55" s="98" t="s">
        <v>73</v>
      </c>
      <c r="G55" s="118">
        <v>301</v>
      </c>
      <c r="H55" s="118">
        <v>416</v>
      </c>
    </row>
    <row r="56" spans="1:8" ht="26.25" x14ac:dyDescent="0.25">
      <c r="A56" s="29" t="s">
        <v>265</v>
      </c>
      <c r="B56" s="25" t="s">
        <v>264</v>
      </c>
      <c r="C56" s="25" t="s">
        <v>63</v>
      </c>
      <c r="D56" s="25" t="s">
        <v>60</v>
      </c>
      <c r="E56" s="25" t="s">
        <v>150</v>
      </c>
      <c r="F56" s="25" t="s">
        <v>61</v>
      </c>
      <c r="G56" s="117">
        <f>G57+G64</f>
        <v>2356.4</v>
      </c>
      <c r="H56" s="117">
        <f>H57+H64</f>
        <v>2243.1999999999998</v>
      </c>
    </row>
    <row r="57" spans="1:8" ht="39" x14ac:dyDescent="0.25">
      <c r="A57" s="30" t="s">
        <v>173</v>
      </c>
      <c r="B57" s="23" t="s">
        <v>264</v>
      </c>
      <c r="C57" s="23" t="s">
        <v>63</v>
      </c>
      <c r="D57" s="23" t="s">
        <v>59</v>
      </c>
      <c r="E57" s="23" t="s">
        <v>150</v>
      </c>
      <c r="F57" s="23" t="s">
        <v>61</v>
      </c>
      <c r="G57" s="118">
        <f>G61+G58</f>
        <v>1800</v>
      </c>
      <c r="H57" s="118">
        <f>H61+H58</f>
        <v>1700</v>
      </c>
    </row>
    <row r="58" spans="1:8" ht="26.25" x14ac:dyDescent="0.25">
      <c r="A58" s="30" t="s">
        <v>321</v>
      </c>
      <c r="B58" s="23" t="s">
        <v>264</v>
      </c>
      <c r="C58" s="23" t="s">
        <v>63</v>
      </c>
      <c r="D58" s="23" t="s">
        <v>59</v>
      </c>
      <c r="E58" s="97" t="s">
        <v>190</v>
      </c>
      <c r="F58" s="23" t="s">
        <v>61</v>
      </c>
      <c r="G58" s="118">
        <f>G59</f>
        <v>800</v>
      </c>
      <c r="H58" s="118">
        <f>H59</f>
        <v>700</v>
      </c>
    </row>
    <row r="59" spans="1:8" ht="63.75" x14ac:dyDescent="0.25">
      <c r="A59" s="49" t="s">
        <v>184</v>
      </c>
      <c r="B59" s="23" t="s">
        <v>264</v>
      </c>
      <c r="C59" s="23" t="s">
        <v>63</v>
      </c>
      <c r="D59" s="23" t="s">
        <v>59</v>
      </c>
      <c r="E59" s="97" t="s">
        <v>190</v>
      </c>
      <c r="F59" s="23" t="s">
        <v>137</v>
      </c>
      <c r="G59" s="118">
        <f>G60</f>
        <v>800</v>
      </c>
      <c r="H59" s="118">
        <f>H60</f>
        <v>700</v>
      </c>
    </row>
    <row r="60" spans="1:8" x14ac:dyDescent="0.25">
      <c r="A60" s="27" t="s">
        <v>38</v>
      </c>
      <c r="B60" s="23" t="s">
        <v>264</v>
      </c>
      <c r="C60" s="23" t="s">
        <v>63</v>
      </c>
      <c r="D60" s="23" t="s">
        <v>59</v>
      </c>
      <c r="E60" s="97" t="s">
        <v>190</v>
      </c>
      <c r="F60" s="23" t="s">
        <v>138</v>
      </c>
      <c r="G60" s="118">
        <v>800</v>
      </c>
      <c r="H60" s="118">
        <v>700</v>
      </c>
    </row>
    <row r="61" spans="1:8" ht="26.25" x14ac:dyDescent="0.25">
      <c r="A61" s="78" t="s">
        <v>266</v>
      </c>
      <c r="B61" s="23" t="s">
        <v>264</v>
      </c>
      <c r="C61" s="23" t="s">
        <v>63</v>
      </c>
      <c r="D61" s="23" t="s">
        <v>59</v>
      </c>
      <c r="E61" s="23" t="s">
        <v>216</v>
      </c>
      <c r="F61" s="23" t="s">
        <v>61</v>
      </c>
      <c r="G61" s="118">
        <f>G62</f>
        <v>1000</v>
      </c>
      <c r="H61" s="118">
        <f>H62</f>
        <v>1000</v>
      </c>
    </row>
    <row r="62" spans="1:8" ht="63.75" x14ac:dyDescent="0.25">
      <c r="A62" s="49" t="s">
        <v>184</v>
      </c>
      <c r="B62" s="23" t="s">
        <v>264</v>
      </c>
      <c r="C62" s="23" t="s">
        <v>63</v>
      </c>
      <c r="D62" s="23" t="s">
        <v>59</v>
      </c>
      <c r="E62" s="23" t="s">
        <v>216</v>
      </c>
      <c r="F62" s="23" t="s">
        <v>137</v>
      </c>
      <c r="G62" s="118">
        <f>G63</f>
        <v>1000</v>
      </c>
      <c r="H62" s="118">
        <f>H63</f>
        <v>1000</v>
      </c>
    </row>
    <row r="63" spans="1:8" x14ac:dyDescent="0.25">
      <c r="A63" s="27" t="s">
        <v>38</v>
      </c>
      <c r="B63" s="23" t="s">
        <v>264</v>
      </c>
      <c r="C63" s="23" t="s">
        <v>63</v>
      </c>
      <c r="D63" s="23" t="s">
        <v>59</v>
      </c>
      <c r="E63" s="23" t="s">
        <v>216</v>
      </c>
      <c r="F63" s="23" t="s">
        <v>138</v>
      </c>
      <c r="G63" s="118">
        <v>1000</v>
      </c>
      <c r="H63" s="118">
        <v>1000</v>
      </c>
    </row>
    <row r="64" spans="1:8" x14ac:dyDescent="0.25">
      <c r="A64" s="85" t="s">
        <v>267</v>
      </c>
      <c r="B64" s="97" t="s">
        <v>264</v>
      </c>
      <c r="C64" s="97" t="s">
        <v>63</v>
      </c>
      <c r="D64" s="97" t="s">
        <v>62</v>
      </c>
      <c r="E64" s="97" t="s">
        <v>150</v>
      </c>
      <c r="F64" s="97" t="s">
        <v>61</v>
      </c>
      <c r="G64" s="118">
        <f>G65+G68</f>
        <v>556.4</v>
      </c>
      <c r="H64" s="118">
        <f>H65+H68</f>
        <v>543.20000000000005</v>
      </c>
    </row>
    <row r="65" spans="1:8" ht="26.25" x14ac:dyDescent="0.25">
      <c r="A65" s="78" t="s">
        <v>220</v>
      </c>
      <c r="B65" s="97" t="s">
        <v>264</v>
      </c>
      <c r="C65" s="97" t="s">
        <v>63</v>
      </c>
      <c r="D65" s="97" t="s">
        <v>62</v>
      </c>
      <c r="E65" s="97" t="s">
        <v>160</v>
      </c>
      <c r="F65" s="97" t="s">
        <v>61</v>
      </c>
      <c r="G65" s="118">
        <f t="shared" ref="G65:H66" si="7">G66</f>
        <v>466.4</v>
      </c>
      <c r="H65" s="118">
        <f t="shared" si="7"/>
        <v>458.2</v>
      </c>
    </row>
    <row r="66" spans="1:8" ht="63.75" x14ac:dyDescent="0.25">
      <c r="A66" s="49" t="s">
        <v>184</v>
      </c>
      <c r="B66" s="97" t="s">
        <v>264</v>
      </c>
      <c r="C66" s="97" t="s">
        <v>63</v>
      </c>
      <c r="D66" s="97" t="s">
        <v>62</v>
      </c>
      <c r="E66" s="97" t="s">
        <v>160</v>
      </c>
      <c r="F66" s="97" t="s">
        <v>137</v>
      </c>
      <c r="G66" s="118">
        <f t="shared" si="7"/>
        <v>466.4</v>
      </c>
      <c r="H66" s="118">
        <f t="shared" si="7"/>
        <v>458.2</v>
      </c>
    </row>
    <row r="67" spans="1:8" x14ac:dyDescent="0.25">
      <c r="A67" s="78" t="s">
        <v>38</v>
      </c>
      <c r="B67" s="97" t="s">
        <v>264</v>
      </c>
      <c r="C67" s="97" t="s">
        <v>63</v>
      </c>
      <c r="D67" s="97" t="s">
        <v>62</v>
      </c>
      <c r="E67" s="97" t="s">
        <v>160</v>
      </c>
      <c r="F67" s="97" t="s">
        <v>138</v>
      </c>
      <c r="G67" s="118">
        <v>466.4</v>
      </c>
      <c r="H67" s="118">
        <v>458.2</v>
      </c>
    </row>
    <row r="68" spans="1:8" ht="26.25" x14ac:dyDescent="0.25">
      <c r="A68" s="78" t="s">
        <v>321</v>
      </c>
      <c r="B68" s="97" t="s">
        <v>264</v>
      </c>
      <c r="C68" s="97" t="s">
        <v>63</v>
      </c>
      <c r="D68" s="97" t="s">
        <v>62</v>
      </c>
      <c r="E68" s="97" t="s">
        <v>190</v>
      </c>
      <c r="F68" s="97" t="s">
        <v>61</v>
      </c>
      <c r="G68" s="118">
        <f>G69</f>
        <v>90</v>
      </c>
      <c r="H68" s="118">
        <f>H69</f>
        <v>85</v>
      </c>
    </row>
    <row r="69" spans="1:8" ht="64.5" x14ac:dyDescent="0.25">
      <c r="A69" s="78" t="s">
        <v>184</v>
      </c>
      <c r="B69" s="97" t="s">
        <v>264</v>
      </c>
      <c r="C69" s="97" t="s">
        <v>63</v>
      </c>
      <c r="D69" s="97" t="s">
        <v>62</v>
      </c>
      <c r="E69" s="97" t="s">
        <v>190</v>
      </c>
      <c r="F69" s="97" t="s">
        <v>137</v>
      </c>
      <c r="G69" s="118">
        <f>G70</f>
        <v>90</v>
      </c>
      <c r="H69" s="118">
        <f>H70</f>
        <v>85</v>
      </c>
    </row>
    <row r="70" spans="1:8" x14ac:dyDescent="0.25">
      <c r="A70" s="78" t="s">
        <v>38</v>
      </c>
      <c r="B70" s="97" t="s">
        <v>264</v>
      </c>
      <c r="C70" s="97" t="s">
        <v>63</v>
      </c>
      <c r="D70" s="97" t="s">
        <v>62</v>
      </c>
      <c r="E70" s="97" t="s">
        <v>190</v>
      </c>
      <c r="F70" s="97" t="s">
        <v>138</v>
      </c>
      <c r="G70" s="118">
        <v>90</v>
      </c>
      <c r="H70" s="118">
        <v>85</v>
      </c>
    </row>
    <row r="71" spans="1:8" ht="38.25" x14ac:dyDescent="0.25">
      <c r="A71" s="104" t="s">
        <v>272</v>
      </c>
      <c r="B71" s="42" t="s">
        <v>273</v>
      </c>
      <c r="C71" s="42" t="s">
        <v>63</v>
      </c>
      <c r="D71" s="42" t="s">
        <v>60</v>
      </c>
      <c r="E71" s="42" t="s">
        <v>150</v>
      </c>
      <c r="F71" s="42" t="s">
        <v>61</v>
      </c>
      <c r="G71" s="121">
        <f>G72+G80+G85+G90</f>
        <v>18716.700000000004</v>
      </c>
      <c r="H71" s="121">
        <f>H72+H80+H85+H90</f>
        <v>12969.7</v>
      </c>
    </row>
    <row r="72" spans="1:8" ht="25.5" x14ac:dyDescent="0.25">
      <c r="A72" s="22" t="s">
        <v>128</v>
      </c>
      <c r="B72" s="41" t="s">
        <v>273</v>
      </c>
      <c r="C72" s="41" t="s">
        <v>65</v>
      </c>
      <c r="D72" s="41" t="s">
        <v>60</v>
      </c>
      <c r="E72" s="41" t="s">
        <v>150</v>
      </c>
      <c r="F72" s="41" t="s">
        <v>61</v>
      </c>
      <c r="G72" s="120">
        <f t="shared" ref="G72:H72" si="8">G73</f>
        <v>4561.1000000000004</v>
      </c>
      <c r="H72" s="120">
        <f t="shared" si="8"/>
        <v>200</v>
      </c>
    </row>
    <row r="73" spans="1:8" ht="28.5" customHeight="1" x14ac:dyDescent="0.25">
      <c r="A73" s="22" t="s">
        <v>178</v>
      </c>
      <c r="B73" s="41" t="s">
        <v>273</v>
      </c>
      <c r="C73" s="41" t="s">
        <v>65</v>
      </c>
      <c r="D73" s="41" t="s">
        <v>59</v>
      </c>
      <c r="E73" s="41" t="s">
        <v>150</v>
      </c>
      <c r="F73" s="41" t="s">
        <v>61</v>
      </c>
      <c r="G73" s="120">
        <f>G74+G77</f>
        <v>4561.1000000000004</v>
      </c>
      <c r="H73" s="120">
        <f>H74+H77</f>
        <v>200</v>
      </c>
    </row>
    <row r="74" spans="1:8" ht="26.25" x14ac:dyDescent="0.25">
      <c r="A74" s="78" t="s">
        <v>220</v>
      </c>
      <c r="B74" s="41" t="s">
        <v>273</v>
      </c>
      <c r="C74" s="41" t="s">
        <v>65</v>
      </c>
      <c r="D74" s="41" t="s">
        <v>59</v>
      </c>
      <c r="E74" s="97" t="s">
        <v>160</v>
      </c>
      <c r="F74" s="41" t="s">
        <v>61</v>
      </c>
      <c r="G74" s="120">
        <f t="shared" ref="G74:H75" si="9">G75</f>
        <v>200</v>
      </c>
      <c r="H74" s="120">
        <f t="shared" si="9"/>
        <v>200</v>
      </c>
    </row>
    <row r="75" spans="1:8" ht="25.5" x14ac:dyDescent="0.25">
      <c r="A75" s="49" t="s">
        <v>185</v>
      </c>
      <c r="B75" s="41" t="s">
        <v>273</v>
      </c>
      <c r="C75" s="41" t="s">
        <v>65</v>
      </c>
      <c r="D75" s="41" t="s">
        <v>59</v>
      </c>
      <c r="E75" s="97" t="s">
        <v>160</v>
      </c>
      <c r="F75" s="41" t="s">
        <v>72</v>
      </c>
      <c r="G75" s="120">
        <f t="shared" si="9"/>
        <v>200</v>
      </c>
      <c r="H75" s="120">
        <f t="shared" si="9"/>
        <v>200</v>
      </c>
    </row>
    <row r="76" spans="1:8" ht="25.5" x14ac:dyDescent="0.25">
      <c r="A76" s="32" t="s">
        <v>129</v>
      </c>
      <c r="B76" s="41" t="s">
        <v>273</v>
      </c>
      <c r="C76" s="41" t="s">
        <v>65</v>
      </c>
      <c r="D76" s="41" t="s">
        <v>59</v>
      </c>
      <c r="E76" s="97" t="s">
        <v>160</v>
      </c>
      <c r="F76" s="41" t="s">
        <v>73</v>
      </c>
      <c r="G76" s="120">
        <v>200</v>
      </c>
      <c r="H76" s="120">
        <v>200</v>
      </c>
    </row>
    <row r="77" spans="1:8" ht="63.75" x14ac:dyDescent="0.25">
      <c r="A77" s="32" t="s">
        <v>361</v>
      </c>
      <c r="B77" s="41" t="s">
        <v>273</v>
      </c>
      <c r="C77" s="41" t="s">
        <v>65</v>
      </c>
      <c r="D77" s="41" t="s">
        <v>59</v>
      </c>
      <c r="E77" s="97" t="s">
        <v>362</v>
      </c>
      <c r="F77" s="41" t="s">
        <v>61</v>
      </c>
      <c r="G77" s="120">
        <f>G78</f>
        <v>4361.1000000000004</v>
      </c>
      <c r="H77" s="120">
        <f>H78</f>
        <v>0</v>
      </c>
    </row>
    <row r="78" spans="1:8" ht="25.5" x14ac:dyDescent="0.25">
      <c r="A78" s="32" t="s">
        <v>185</v>
      </c>
      <c r="B78" s="41" t="s">
        <v>273</v>
      </c>
      <c r="C78" s="41" t="s">
        <v>65</v>
      </c>
      <c r="D78" s="41" t="s">
        <v>59</v>
      </c>
      <c r="E78" s="97" t="s">
        <v>362</v>
      </c>
      <c r="F78" s="41" t="s">
        <v>72</v>
      </c>
      <c r="G78" s="120">
        <f>G79</f>
        <v>4361.1000000000004</v>
      </c>
      <c r="H78" s="120">
        <f>H79</f>
        <v>0</v>
      </c>
    </row>
    <row r="79" spans="1:8" ht="25.5" x14ac:dyDescent="0.25">
      <c r="A79" s="32" t="s">
        <v>129</v>
      </c>
      <c r="B79" s="41" t="s">
        <v>273</v>
      </c>
      <c r="C79" s="41" t="s">
        <v>65</v>
      </c>
      <c r="D79" s="41" t="s">
        <v>59</v>
      </c>
      <c r="E79" s="97" t="s">
        <v>362</v>
      </c>
      <c r="F79" s="41" t="s">
        <v>73</v>
      </c>
      <c r="G79" s="120">
        <v>4361.1000000000004</v>
      </c>
      <c r="H79" s="120">
        <v>0</v>
      </c>
    </row>
    <row r="80" spans="1:8" ht="26.25" x14ac:dyDescent="0.25">
      <c r="A80" s="34" t="s">
        <v>75</v>
      </c>
      <c r="B80" s="40" t="s">
        <v>273</v>
      </c>
      <c r="C80" s="40" t="s">
        <v>71</v>
      </c>
      <c r="D80" s="40" t="s">
        <v>60</v>
      </c>
      <c r="E80" s="40" t="s">
        <v>150</v>
      </c>
      <c r="F80" s="40" t="s">
        <v>61</v>
      </c>
      <c r="G80" s="120">
        <f t="shared" ref="G80:H82" si="10">G81</f>
        <v>413</v>
      </c>
      <c r="H80" s="120">
        <f t="shared" si="10"/>
        <v>432.5</v>
      </c>
    </row>
    <row r="81" spans="1:8" ht="25.5" x14ac:dyDescent="0.25">
      <c r="A81" s="35" t="s">
        <v>176</v>
      </c>
      <c r="B81" s="40" t="s">
        <v>273</v>
      </c>
      <c r="C81" s="40" t="s">
        <v>71</v>
      </c>
      <c r="D81" s="40" t="s">
        <v>59</v>
      </c>
      <c r="E81" s="40" t="s">
        <v>150</v>
      </c>
      <c r="F81" s="40" t="s">
        <v>61</v>
      </c>
      <c r="G81" s="120">
        <f t="shared" si="10"/>
        <v>413</v>
      </c>
      <c r="H81" s="120">
        <f t="shared" si="10"/>
        <v>432.5</v>
      </c>
    </row>
    <row r="82" spans="1:8" ht="25.5" x14ac:dyDescent="0.25">
      <c r="A82" s="35" t="s">
        <v>220</v>
      </c>
      <c r="B82" s="40" t="s">
        <v>273</v>
      </c>
      <c r="C82" s="40" t="s">
        <v>71</v>
      </c>
      <c r="D82" s="40" t="s">
        <v>59</v>
      </c>
      <c r="E82" s="40" t="s">
        <v>160</v>
      </c>
      <c r="F82" s="40" t="s">
        <v>61</v>
      </c>
      <c r="G82" s="120">
        <f t="shared" si="10"/>
        <v>413</v>
      </c>
      <c r="H82" s="120">
        <f t="shared" si="10"/>
        <v>432.5</v>
      </c>
    </row>
    <row r="83" spans="1:8" ht="25.5" x14ac:dyDescent="0.25">
      <c r="A83" s="49" t="s">
        <v>185</v>
      </c>
      <c r="B83" s="40" t="s">
        <v>273</v>
      </c>
      <c r="C83" s="40" t="s">
        <v>71</v>
      </c>
      <c r="D83" s="40" t="s">
        <v>59</v>
      </c>
      <c r="E83" s="40" t="s">
        <v>160</v>
      </c>
      <c r="F83" s="40" t="s">
        <v>72</v>
      </c>
      <c r="G83" s="120">
        <f>G84</f>
        <v>413</v>
      </c>
      <c r="H83" s="120">
        <f>H84</f>
        <v>432.5</v>
      </c>
    </row>
    <row r="84" spans="1:8" ht="25.5" x14ac:dyDescent="0.25">
      <c r="A84" s="32" t="s">
        <v>129</v>
      </c>
      <c r="B84" s="40" t="s">
        <v>273</v>
      </c>
      <c r="C84" s="40" t="s">
        <v>71</v>
      </c>
      <c r="D84" s="40" t="s">
        <v>59</v>
      </c>
      <c r="E84" s="40" t="s">
        <v>160</v>
      </c>
      <c r="F84" s="40" t="s">
        <v>73</v>
      </c>
      <c r="G84" s="120">
        <v>413</v>
      </c>
      <c r="H84" s="120">
        <v>432.5</v>
      </c>
    </row>
    <row r="85" spans="1:8" ht="26.25" x14ac:dyDescent="0.25">
      <c r="A85" s="34" t="s">
        <v>49</v>
      </c>
      <c r="B85" s="54" t="s">
        <v>273</v>
      </c>
      <c r="C85" s="54" t="s">
        <v>79</v>
      </c>
      <c r="D85" s="54" t="s">
        <v>60</v>
      </c>
      <c r="E85" s="54" t="s">
        <v>150</v>
      </c>
      <c r="F85" s="54" t="s">
        <v>61</v>
      </c>
      <c r="G85" s="120">
        <f t="shared" ref="G85:H87" si="11">G86</f>
        <v>12385.7</v>
      </c>
      <c r="H85" s="120">
        <f t="shared" si="11"/>
        <v>10955.2</v>
      </c>
    </row>
    <row r="86" spans="1:8" ht="42.75" customHeight="1" x14ac:dyDescent="0.25">
      <c r="A86" s="34" t="s">
        <v>219</v>
      </c>
      <c r="B86" s="41" t="s">
        <v>273</v>
      </c>
      <c r="C86" s="41" t="s">
        <v>79</v>
      </c>
      <c r="D86" s="41" t="s">
        <v>59</v>
      </c>
      <c r="E86" s="41" t="s">
        <v>150</v>
      </c>
      <c r="F86" s="41" t="s">
        <v>61</v>
      </c>
      <c r="G86" s="120">
        <f t="shared" si="11"/>
        <v>12385.7</v>
      </c>
      <c r="H86" s="120">
        <f t="shared" si="11"/>
        <v>10955.2</v>
      </c>
    </row>
    <row r="87" spans="1:8" x14ac:dyDescent="0.25">
      <c r="A87" s="34" t="s">
        <v>274</v>
      </c>
      <c r="B87" s="41" t="s">
        <v>273</v>
      </c>
      <c r="C87" s="41" t="s">
        <v>79</v>
      </c>
      <c r="D87" s="41" t="s">
        <v>59</v>
      </c>
      <c r="E87" s="41" t="s">
        <v>275</v>
      </c>
      <c r="F87" s="41" t="s">
        <v>61</v>
      </c>
      <c r="G87" s="120">
        <f t="shared" si="11"/>
        <v>12385.7</v>
      </c>
      <c r="H87" s="120">
        <f t="shared" si="11"/>
        <v>10955.2</v>
      </c>
    </row>
    <row r="88" spans="1:8" x14ac:dyDescent="0.25">
      <c r="A88" s="27" t="s">
        <v>33</v>
      </c>
      <c r="B88" s="41" t="s">
        <v>273</v>
      </c>
      <c r="C88" s="41" t="s">
        <v>79</v>
      </c>
      <c r="D88" s="41" t="s">
        <v>59</v>
      </c>
      <c r="E88" s="41" t="s">
        <v>275</v>
      </c>
      <c r="F88" s="41" t="s">
        <v>77</v>
      </c>
      <c r="G88" s="120">
        <f>G89</f>
        <v>12385.7</v>
      </c>
      <c r="H88" s="120">
        <f>H89</f>
        <v>10955.2</v>
      </c>
    </row>
    <row r="89" spans="1:8" ht="39" x14ac:dyDescent="0.25">
      <c r="A89" s="34" t="s">
        <v>199</v>
      </c>
      <c r="B89" s="41" t="s">
        <v>273</v>
      </c>
      <c r="C89" s="41" t="s">
        <v>79</v>
      </c>
      <c r="D89" s="41" t="s">
        <v>59</v>
      </c>
      <c r="E89" s="41" t="s">
        <v>275</v>
      </c>
      <c r="F89" s="41" t="s">
        <v>177</v>
      </c>
      <c r="G89" s="120">
        <v>12385.7</v>
      </c>
      <c r="H89" s="120">
        <v>10955.2</v>
      </c>
    </row>
    <row r="90" spans="1:8" ht="25.5" x14ac:dyDescent="0.25">
      <c r="A90" s="32" t="s">
        <v>221</v>
      </c>
      <c r="B90" s="97" t="s">
        <v>273</v>
      </c>
      <c r="C90" s="79" t="s">
        <v>74</v>
      </c>
      <c r="D90" s="79" t="s">
        <v>60</v>
      </c>
      <c r="E90" s="79" t="s">
        <v>150</v>
      </c>
      <c r="F90" s="97" t="s">
        <v>61</v>
      </c>
      <c r="G90" s="120">
        <f>G91+G95</f>
        <v>1356.9</v>
      </c>
      <c r="H90" s="120">
        <f>H91+H95</f>
        <v>1382</v>
      </c>
    </row>
    <row r="91" spans="1:8" ht="25.5" x14ac:dyDescent="0.25">
      <c r="A91" s="32" t="s">
        <v>276</v>
      </c>
      <c r="B91" s="97" t="s">
        <v>273</v>
      </c>
      <c r="C91" s="79" t="s">
        <v>74</v>
      </c>
      <c r="D91" s="79" t="s">
        <v>59</v>
      </c>
      <c r="E91" s="79" t="s">
        <v>150</v>
      </c>
      <c r="F91" s="97" t="s">
        <v>61</v>
      </c>
      <c r="G91" s="120">
        <f t="shared" ref="G91:H92" si="12">G92</f>
        <v>1206.9000000000001</v>
      </c>
      <c r="H91" s="120">
        <f t="shared" si="12"/>
        <v>1232</v>
      </c>
    </row>
    <row r="92" spans="1:8" ht="25.5" x14ac:dyDescent="0.25">
      <c r="A92" s="32" t="s">
        <v>220</v>
      </c>
      <c r="B92" s="97" t="s">
        <v>273</v>
      </c>
      <c r="C92" s="79" t="s">
        <v>74</v>
      </c>
      <c r="D92" s="79" t="s">
        <v>59</v>
      </c>
      <c r="E92" s="79" t="s">
        <v>160</v>
      </c>
      <c r="F92" s="97" t="s">
        <v>61</v>
      </c>
      <c r="G92" s="120">
        <f t="shared" si="12"/>
        <v>1206.9000000000001</v>
      </c>
      <c r="H92" s="120">
        <f t="shared" si="12"/>
        <v>1232</v>
      </c>
    </row>
    <row r="93" spans="1:8" ht="25.5" x14ac:dyDescent="0.25">
      <c r="A93" s="49" t="s">
        <v>185</v>
      </c>
      <c r="B93" s="97" t="s">
        <v>273</v>
      </c>
      <c r="C93" s="79" t="s">
        <v>74</v>
      </c>
      <c r="D93" s="79" t="s">
        <v>59</v>
      </c>
      <c r="E93" s="79" t="s">
        <v>160</v>
      </c>
      <c r="F93" s="97" t="s">
        <v>72</v>
      </c>
      <c r="G93" s="120">
        <f>G94</f>
        <v>1206.9000000000001</v>
      </c>
      <c r="H93" s="120">
        <f>H94</f>
        <v>1232</v>
      </c>
    </row>
    <row r="94" spans="1:8" ht="25.5" x14ac:dyDescent="0.25">
      <c r="A94" s="32" t="s">
        <v>129</v>
      </c>
      <c r="B94" s="97" t="s">
        <v>273</v>
      </c>
      <c r="C94" s="79" t="s">
        <v>74</v>
      </c>
      <c r="D94" s="79" t="s">
        <v>59</v>
      </c>
      <c r="E94" s="79" t="s">
        <v>160</v>
      </c>
      <c r="F94" s="97" t="s">
        <v>73</v>
      </c>
      <c r="G94" s="120">
        <v>1206.9000000000001</v>
      </c>
      <c r="H94" s="120">
        <v>1232</v>
      </c>
    </row>
    <row r="95" spans="1:8" ht="38.25" x14ac:dyDescent="0.25">
      <c r="A95" s="103" t="s">
        <v>277</v>
      </c>
      <c r="B95" s="97" t="s">
        <v>273</v>
      </c>
      <c r="C95" s="79" t="s">
        <v>74</v>
      </c>
      <c r="D95" s="79" t="s">
        <v>62</v>
      </c>
      <c r="E95" s="79" t="s">
        <v>150</v>
      </c>
      <c r="F95" s="23" t="s">
        <v>61</v>
      </c>
      <c r="G95" s="120">
        <f t="shared" ref="G95:H96" si="13">G96</f>
        <v>150</v>
      </c>
      <c r="H95" s="120">
        <f t="shared" si="13"/>
        <v>150</v>
      </c>
    </row>
    <row r="96" spans="1:8" ht="26.25" x14ac:dyDescent="0.25">
      <c r="A96" s="78" t="s">
        <v>220</v>
      </c>
      <c r="B96" s="97" t="s">
        <v>273</v>
      </c>
      <c r="C96" s="79" t="s">
        <v>74</v>
      </c>
      <c r="D96" s="79" t="s">
        <v>62</v>
      </c>
      <c r="E96" s="79" t="s">
        <v>160</v>
      </c>
      <c r="F96" s="23" t="s">
        <v>61</v>
      </c>
      <c r="G96" s="120">
        <f t="shared" si="13"/>
        <v>150</v>
      </c>
      <c r="H96" s="120">
        <f t="shared" si="13"/>
        <v>150</v>
      </c>
    </row>
    <row r="97" spans="1:8" ht="25.5" x14ac:dyDescent="0.25">
      <c r="A97" s="49" t="s">
        <v>185</v>
      </c>
      <c r="B97" s="79" t="s">
        <v>273</v>
      </c>
      <c r="C97" s="79" t="s">
        <v>74</v>
      </c>
      <c r="D97" s="79" t="s">
        <v>62</v>
      </c>
      <c r="E97" s="79" t="s">
        <v>160</v>
      </c>
      <c r="F97" s="41" t="s">
        <v>72</v>
      </c>
      <c r="G97" s="120">
        <f>G98</f>
        <v>150</v>
      </c>
      <c r="H97" s="120">
        <f>H98</f>
        <v>150</v>
      </c>
    </row>
    <row r="98" spans="1:8" ht="25.5" x14ac:dyDescent="0.25">
      <c r="A98" s="32" t="s">
        <v>129</v>
      </c>
      <c r="B98" s="79" t="s">
        <v>273</v>
      </c>
      <c r="C98" s="79" t="s">
        <v>74</v>
      </c>
      <c r="D98" s="79" t="s">
        <v>62</v>
      </c>
      <c r="E98" s="79" t="s">
        <v>160</v>
      </c>
      <c r="F98" s="41" t="s">
        <v>73</v>
      </c>
      <c r="G98" s="120">
        <v>150</v>
      </c>
      <c r="H98" s="120">
        <v>150</v>
      </c>
    </row>
    <row r="99" spans="1:8" ht="39" x14ac:dyDescent="0.25">
      <c r="A99" s="28" t="s">
        <v>258</v>
      </c>
      <c r="B99" s="25" t="s">
        <v>259</v>
      </c>
      <c r="C99" s="25" t="s">
        <v>63</v>
      </c>
      <c r="D99" s="25" t="s">
        <v>60</v>
      </c>
      <c r="E99" s="25" t="s">
        <v>150</v>
      </c>
      <c r="F99" s="25" t="s">
        <v>61</v>
      </c>
      <c r="G99" s="117">
        <f>G100+G112</f>
        <v>121.1</v>
      </c>
      <c r="H99" s="117">
        <f>H100+H112</f>
        <v>141.1</v>
      </c>
    </row>
    <row r="100" spans="1:8" x14ac:dyDescent="0.25">
      <c r="A100" s="27" t="s">
        <v>162</v>
      </c>
      <c r="B100" s="23" t="s">
        <v>259</v>
      </c>
      <c r="C100" s="23" t="s">
        <v>65</v>
      </c>
      <c r="D100" s="23" t="s">
        <v>60</v>
      </c>
      <c r="E100" s="23" t="s">
        <v>150</v>
      </c>
      <c r="F100" s="23" t="s">
        <v>61</v>
      </c>
      <c r="G100" s="118">
        <f>G101+G105</f>
        <v>91.1</v>
      </c>
      <c r="H100" s="118">
        <f>H101+H105</f>
        <v>91.1</v>
      </c>
    </row>
    <row r="101" spans="1:8" ht="39" x14ac:dyDescent="0.25">
      <c r="A101" s="27" t="s">
        <v>171</v>
      </c>
      <c r="B101" s="23" t="s">
        <v>259</v>
      </c>
      <c r="C101" s="23" t="s">
        <v>65</v>
      </c>
      <c r="D101" s="23" t="s">
        <v>59</v>
      </c>
      <c r="E101" s="23" t="s">
        <v>150</v>
      </c>
      <c r="F101" s="23" t="s">
        <v>61</v>
      </c>
      <c r="G101" s="118">
        <f t="shared" ref="G101:H101" si="14">G102</f>
        <v>61</v>
      </c>
      <c r="H101" s="118">
        <f t="shared" si="14"/>
        <v>61</v>
      </c>
    </row>
    <row r="102" spans="1:8" ht="115.5" x14ac:dyDescent="0.25">
      <c r="A102" s="78" t="s">
        <v>316</v>
      </c>
      <c r="B102" s="23" t="s">
        <v>259</v>
      </c>
      <c r="C102" s="23" t="s">
        <v>65</v>
      </c>
      <c r="D102" s="23" t="s">
        <v>59</v>
      </c>
      <c r="E102" s="23" t="s">
        <v>172</v>
      </c>
      <c r="F102" s="23" t="s">
        <v>61</v>
      </c>
      <c r="G102" s="118">
        <f>G103</f>
        <v>61</v>
      </c>
      <c r="H102" s="118">
        <f>H103</f>
        <v>61</v>
      </c>
    </row>
    <row r="103" spans="1:8" ht="25.5" x14ac:dyDescent="0.25">
      <c r="A103" s="49" t="s">
        <v>185</v>
      </c>
      <c r="B103" s="23" t="s">
        <v>259</v>
      </c>
      <c r="C103" s="23" t="s">
        <v>65</v>
      </c>
      <c r="D103" s="23" t="s">
        <v>59</v>
      </c>
      <c r="E103" s="23" t="s">
        <v>172</v>
      </c>
      <c r="F103" s="23" t="s">
        <v>72</v>
      </c>
      <c r="G103" s="118">
        <f>G104</f>
        <v>61</v>
      </c>
      <c r="H103" s="118">
        <f>H104</f>
        <v>61</v>
      </c>
    </row>
    <row r="104" spans="1:8" ht="26.25" x14ac:dyDescent="0.25">
      <c r="A104" s="27" t="s">
        <v>129</v>
      </c>
      <c r="B104" s="23" t="s">
        <v>259</v>
      </c>
      <c r="C104" s="23" t="s">
        <v>65</v>
      </c>
      <c r="D104" s="23" t="s">
        <v>59</v>
      </c>
      <c r="E104" s="23" t="s">
        <v>172</v>
      </c>
      <c r="F104" s="23" t="s">
        <v>73</v>
      </c>
      <c r="G104" s="118">
        <v>61</v>
      </c>
      <c r="H104" s="118">
        <v>61</v>
      </c>
    </row>
    <row r="105" spans="1:8" ht="26.25" x14ac:dyDescent="0.25">
      <c r="A105" s="27" t="s">
        <v>163</v>
      </c>
      <c r="B105" s="23" t="s">
        <v>259</v>
      </c>
      <c r="C105" s="23" t="s">
        <v>65</v>
      </c>
      <c r="D105" s="23" t="s">
        <v>62</v>
      </c>
      <c r="E105" s="23" t="s">
        <v>150</v>
      </c>
      <c r="F105" s="23" t="s">
        <v>61</v>
      </c>
      <c r="G105" s="118">
        <f>G106+G109</f>
        <v>30.1</v>
      </c>
      <c r="H105" s="118">
        <f>H106+H109</f>
        <v>30.1</v>
      </c>
    </row>
    <row r="106" spans="1:8" x14ac:dyDescent="0.25">
      <c r="A106" s="30" t="s">
        <v>319</v>
      </c>
      <c r="B106" s="23" t="s">
        <v>259</v>
      </c>
      <c r="C106" s="23" t="s">
        <v>65</v>
      </c>
      <c r="D106" s="23" t="s">
        <v>62</v>
      </c>
      <c r="E106" s="23" t="s">
        <v>164</v>
      </c>
      <c r="F106" s="23" t="s">
        <v>61</v>
      </c>
      <c r="G106" s="118">
        <f>G107</f>
        <v>25</v>
      </c>
      <c r="H106" s="118">
        <f>H107</f>
        <v>25</v>
      </c>
    </row>
    <row r="107" spans="1:8" ht="63.75" x14ac:dyDescent="0.25">
      <c r="A107" s="49" t="s">
        <v>184</v>
      </c>
      <c r="B107" s="23" t="s">
        <v>259</v>
      </c>
      <c r="C107" s="23" t="s">
        <v>65</v>
      </c>
      <c r="D107" s="23" t="s">
        <v>62</v>
      </c>
      <c r="E107" s="23" t="s">
        <v>164</v>
      </c>
      <c r="F107" s="23" t="s">
        <v>137</v>
      </c>
      <c r="G107" s="118">
        <f>G108</f>
        <v>25</v>
      </c>
      <c r="H107" s="118">
        <f>H108</f>
        <v>25</v>
      </c>
    </row>
    <row r="108" spans="1:8" x14ac:dyDescent="0.25">
      <c r="A108" s="49" t="s">
        <v>38</v>
      </c>
      <c r="B108" s="23" t="s">
        <v>259</v>
      </c>
      <c r="C108" s="23" t="s">
        <v>65</v>
      </c>
      <c r="D108" s="23" t="s">
        <v>62</v>
      </c>
      <c r="E108" s="23" t="s">
        <v>164</v>
      </c>
      <c r="F108" s="23" t="s">
        <v>138</v>
      </c>
      <c r="G108" s="118">
        <v>25</v>
      </c>
      <c r="H108" s="118">
        <v>25</v>
      </c>
    </row>
    <row r="109" spans="1:8" ht="26.25" x14ac:dyDescent="0.25">
      <c r="A109" s="85" t="s">
        <v>320</v>
      </c>
      <c r="B109" s="23" t="s">
        <v>259</v>
      </c>
      <c r="C109" s="23" t="s">
        <v>65</v>
      </c>
      <c r="D109" s="23" t="s">
        <v>62</v>
      </c>
      <c r="E109" s="23" t="s">
        <v>210</v>
      </c>
      <c r="F109" s="23" t="s">
        <v>61</v>
      </c>
      <c r="G109" s="118">
        <f>G110</f>
        <v>5.0999999999999996</v>
      </c>
      <c r="H109" s="118">
        <f>H110</f>
        <v>5.0999999999999996</v>
      </c>
    </row>
    <row r="110" spans="1:8" ht="63.75" x14ac:dyDescent="0.25">
      <c r="A110" s="49" t="s">
        <v>184</v>
      </c>
      <c r="B110" s="23" t="s">
        <v>259</v>
      </c>
      <c r="C110" s="23" t="s">
        <v>65</v>
      </c>
      <c r="D110" s="23" t="s">
        <v>62</v>
      </c>
      <c r="E110" s="23" t="s">
        <v>210</v>
      </c>
      <c r="F110" s="23" t="s">
        <v>137</v>
      </c>
      <c r="G110" s="118">
        <f>G111</f>
        <v>5.0999999999999996</v>
      </c>
      <c r="H110" s="118">
        <f>H111</f>
        <v>5.0999999999999996</v>
      </c>
    </row>
    <row r="111" spans="1:8" x14ac:dyDescent="0.25">
      <c r="A111" s="49" t="s">
        <v>38</v>
      </c>
      <c r="B111" s="23" t="s">
        <v>259</v>
      </c>
      <c r="C111" s="23" t="s">
        <v>65</v>
      </c>
      <c r="D111" s="23" t="s">
        <v>62</v>
      </c>
      <c r="E111" s="23" t="s">
        <v>210</v>
      </c>
      <c r="F111" s="23" t="s">
        <v>138</v>
      </c>
      <c r="G111" s="118">
        <v>5.0999999999999996</v>
      </c>
      <c r="H111" s="118">
        <v>5.0999999999999996</v>
      </c>
    </row>
    <row r="112" spans="1:8" ht="39" x14ac:dyDescent="0.25">
      <c r="A112" s="85" t="s">
        <v>165</v>
      </c>
      <c r="B112" s="24" t="s">
        <v>259</v>
      </c>
      <c r="C112" s="24" t="s">
        <v>71</v>
      </c>
      <c r="D112" s="24" t="s">
        <v>60</v>
      </c>
      <c r="E112" s="24" t="s">
        <v>150</v>
      </c>
      <c r="F112" s="23" t="s">
        <v>61</v>
      </c>
      <c r="G112" s="118">
        <f t="shared" ref="G112:H113" si="15">G113</f>
        <v>30</v>
      </c>
      <c r="H112" s="118">
        <f t="shared" si="15"/>
        <v>50</v>
      </c>
    </row>
    <row r="113" spans="1:8" ht="39" x14ac:dyDescent="0.25">
      <c r="A113" s="85" t="s">
        <v>166</v>
      </c>
      <c r="B113" s="23" t="s">
        <v>259</v>
      </c>
      <c r="C113" s="23" t="s">
        <v>71</v>
      </c>
      <c r="D113" s="23" t="s">
        <v>59</v>
      </c>
      <c r="E113" s="23" t="s">
        <v>150</v>
      </c>
      <c r="F113" s="23" t="s">
        <v>61</v>
      </c>
      <c r="G113" s="118">
        <f t="shared" si="15"/>
        <v>30</v>
      </c>
      <c r="H113" s="118">
        <f t="shared" si="15"/>
        <v>50</v>
      </c>
    </row>
    <row r="114" spans="1:8" ht="26.25" x14ac:dyDescent="0.25">
      <c r="A114" s="85" t="s">
        <v>220</v>
      </c>
      <c r="B114" s="23" t="s">
        <v>259</v>
      </c>
      <c r="C114" s="23" t="s">
        <v>71</v>
      </c>
      <c r="D114" s="23" t="s">
        <v>59</v>
      </c>
      <c r="E114" s="23" t="s">
        <v>160</v>
      </c>
      <c r="F114" s="23" t="s">
        <v>61</v>
      </c>
      <c r="G114" s="118">
        <f>G115</f>
        <v>30</v>
      </c>
      <c r="H114" s="118">
        <f>H115</f>
        <v>50</v>
      </c>
    </row>
    <row r="115" spans="1:8" ht="25.5" x14ac:dyDescent="0.25">
      <c r="A115" s="49" t="s">
        <v>185</v>
      </c>
      <c r="B115" s="23" t="s">
        <v>259</v>
      </c>
      <c r="C115" s="23" t="s">
        <v>71</v>
      </c>
      <c r="D115" s="23" t="s">
        <v>59</v>
      </c>
      <c r="E115" s="23" t="s">
        <v>160</v>
      </c>
      <c r="F115" s="23" t="s">
        <v>72</v>
      </c>
      <c r="G115" s="118">
        <f>G116</f>
        <v>30</v>
      </c>
      <c r="H115" s="118">
        <f>H116</f>
        <v>50</v>
      </c>
    </row>
    <row r="116" spans="1:8" ht="26.25" x14ac:dyDescent="0.25">
      <c r="A116" s="27" t="s">
        <v>129</v>
      </c>
      <c r="B116" s="23" t="s">
        <v>259</v>
      </c>
      <c r="C116" s="23" t="s">
        <v>71</v>
      </c>
      <c r="D116" s="23" t="s">
        <v>59</v>
      </c>
      <c r="E116" s="23" t="s">
        <v>160</v>
      </c>
      <c r="F116" s="23" t="s">
        <v>73</v>
      </c>
      <c r="G116" s="118">
        <v>30</v>
      </c>
      <c r="H116" s="118">
        <v>50</v>
      </c>
    </row>
    <row r="117" spans="1:8" x14ac:dyDescent="0.25">
      <c r="A117" s="28" t="s">
        <v>41</v>
      </c>
      <c r="B117" s="25" t="s">
        <v>76</v>
      </c>
      <c r="C117" s="25" t="s">
        <v>63</v>
      </c>
      <c r="D117" s="25" t="s">
        <v>60</v>
      </c>
      <c r="E117" s="25" t="s">
        <v>150</v>
      </c>
      <c r="F117" s="25" t="s">
        <v>61</v>
      </c>
      <c r="G117" s="117">
        <f>G118+G125</f>
        <v>2384.5</v>
      </c>
      <c r="H117" s="117">
        <f>H118+H125</f>
        <v>4211.1000000000004</v>
      </c>
    </row>
    <row r="118" spans="1:8" ht="39" x14ac:dyDescent="0.25">
      <c r="A118" s="27" t="s">
        <v>169</v>
      </c>
      <c r="B118" s="23" t="s">
        <v>76</v>
      </c>
      <c r="C118" s="23" t="s">
        <v>63</v>
      </c>
      <c r="D118" s="23" t="s">
        <v>59</v>
      </c>
      <c r="E118" s="23" t="s">
        <v>150</v>
      </c>
      <c r="F118" s="23" t="s">
        <v>61</v>
      </c>
      <c r="G118" s="118">
        <f>G119+G122</f>
        <v>2384.5</v>
      </c>
      <c r="H118" s="118">
        <f>H119+H122</f>
        <v>4211.1000000000004</v>
      </c>
    </row>
    <row r="119" spans="1:8" x14ac:dyDescent="0.25">
      <c r="A119" s="27" t="s">
        <v>226</v>
      </c>
      <c r="B119" s="23" t="s">
        <v>76</v>
      </c>
      <c r="C119" s="23" t="s">
        <v>63</v>
      </c>
      <c r="D119" s="23" t="s">
        <v>59</v>
      </c>
      <c r="E119" s="23" t="s">
        <v>232</v>
      </c>
      <c r="F119" s="23" t="s">
        <v>61</v>
      </c>
      <c r="G119" s="118">
        <f t="shared" ref="G119:H119" si="16">G120</f>
        <v>1762</v>
      </c>
      <c r="H119" s="118">
        <f t="shared" si="16"/>
        <v>3566</v>
      </c>
    </row>
    <row r="120" spans="1:8" x14ac:dyDescent="0.25">
      <c r="A120" s="27" t="s">
        <v>33</v>
      </c>
      <c r="B120" s="23" t="s">
        <v>76</v>
      </c>
      <c r="C120" s="23" t="s">
        <v>63</v>
      </c>
      <c r="D120" s="23" t="s">
        <v>59</v>
      </c>
      <c r="E120" s="23" t="s">
        <v>232</v>
      </c>
      <c r="F120" s="23" t="s">
        <v>77</v>
      </c>
      <c r="G120" s="118">
        <f>G121</f>
        <v>1762</v>
      </c>
      <c r="H120" s="118">
        <f>H121</f>
        <v>3566</v>
      </c>
    </row>
    <row r="121" spans="1:8" x14ac:dyDescent="0.25">
      <c r="A121" s="27" t="s">
        <v>35</v>
      </c>
      <c r="B121" s="23" t="s">
        <v>76</v>
      </c>
      <c r="C121" s="23" t="s">
        <v>63</v>
      </c>
      <c r="D121" s="23" t="s">
        <v>59</v>
      </c>
      <c r="E121" s="23" t="s">
        <v>232</v>
      </c>
      <c r="F121" s="23" t="s">
        <v>78</v>
      </c>
      <c r="G121" s="118">
        <v>1762</v>
      </c>
      <c r="H121" s="118">
        <v>3566</v>
      </c>
    </row>
    <row r="122" spans="1:8" ht="38.25" x14ac:dyDescent="0.25">
      <c r="A122" s="111" t="s">
        <v>330</v>
      </c>
      <c r="B122" s="23" t="s">
        <v>76</v>
      </c>
      <c r="C122" s="23" t="s">
        <v>63</v>
      </c>
      <c r="D122" s="23" t="s">
        <v>59</v>
      </c>
      <c r="E122" s="23" t="s">
        <v>170</v>
      </c>
      <c r="F122" s="23" t="s">
        <v>61</v>
      </c>
      <c r="G122" s="118">
        <f t="shared" ref="G122:H123" si="17">G123</f>
        <v>622.5</v>
      </c>
      <c r="H122" s="118">
        <f t="shared" si="17"/>
        <v>645.1</v>
      </c>
    </row>
    <row r="123" spans="1:8" ht="53.25" customHeight="1" x14ac:dyDescent="0.25">
      <c r="A123" s="49" t="s">
        <v>184</v>
      </c>
      <c r="B123" s="23" t="s">
        <v>76</v>
      </c>
      <c r="C123" s="23" t="s">
        <v>63</v>
      </c>
      <c r="D123" s="23" t="s">
        <v>59</v>
      </c>
      <c r="E123" s="23" t="s">
        <v>170</v>
      </c>
      <c r="F123" s="23" t="s">
        <v>137</v>
      </c>
      <c r="G123" s="118">
        <f t="shared" si="17"/>
        <v>622.5</v>
      </c>
      <c r="H123" s="118">
        <f t="shared" si="17"/>
        <v>645.1</v>
      </c>
    </row>
    <row r="124" spans="1:8" ht="26.25" x14ac:dyDescent="0.25">
      <c r="A124" s="27" t="s">
        <v>152</v>
      </c>
      <c r="B124" s="23" t="s">
        <v>76</v>
      </c>
      <c r="C124" s="23" t="s">
        <v>63</v>
      </c>
      <c r="D124" s="23" t="s">
        <v>59</v>
      </c>
      <c r="E124" s="23" t="s">
        <v>170</v>
      </c>
      <c r="F124" s="23" t="s">
        <v>153</v>
      </c>
      <c r="G124" s="118">
        <v>622.5</v>
      </c>
      <c r="H124" s="118">
        <v>645.1</v>
      </c>
    </row>
    <row r="125" spans="1:8" ht="39" x14ac:dyDescent="0.25">
      <c r="A125" s="50" t="s">
        <v>252</v>
      </c>
      <c r="B125" s="23" t="s">
        <v>76</v>
      </c>
      <c r="C125" s="23" t="s">
        <v>63</v>
      </c>
      <c r="D125" s="97" t="s">
        <v>62</v>
      </c>
      <c r="E125" s="97" t="s">
        <v>150</v>
      </c>
      <c r="F125" s="23" t="s">
        <v>61</v>
      </c>
      <c r="G125" s="118">
        <f t="shared" ref="G125:H126" si="18">G126</f>
        <v>0</v>
      </c>
      <c r="H125" s="118">
        <f t="shared" si="18"/>
        <v>0</v>
      </c>
    </row>
    <row r="126" spans="1:8" ht="26.25" x14ac:dyDescent="0.25">
      <c r="A126" s="50" t="s">
        <v>253</v>
      </c>
      <c r="B126" s="23" t="s">
        <v>76</v>
      </c>
      <c r="C126" s="23" t="s">
        <v>63</v>
      </c>
      <c r="D126" s="97" t="s">
        <v>62</v>
      </c>
      <c r="E126" s="97" t="s">
        <v>254</v>
      </c>
      <c r="F126" s="23" t="s">
        <v>61</v>
      </c>
      <c r="G126" s="118">
        <f t="shared" si="18"/>
        <v>0</v>
      </c>
      <c r="H126" s="118">
        <f t="shared" si="18"/>
        <v>0</v>
      </c>
    </row>
    <row r="127" spans="1:8" ht="25.5" x14ac:dyDescent="0.25">
      <c r="A127" s="49" t="s">
        <v>185</v>
      </c>
      <c r="B127" s="23" t="s">
        <v>76</v>
      </c>
      <c r="C127" s="23" t="s">
        <v>63</v>
      </c>
      <c r="D127" s="23" t="s">
        <v>62</v>
      </c>
      <c r="E127" s="23" t="s">
        <v>254</v>
      </c>
      <c r="F127" s="23" t="s">
        <v>72</v>
      </c>
      <c r="G127" s="118">
        <f>G128</f>
        <v>0</v>
      </c>
      <c r="H127" s="118">
        <f>H128</f>
        <v>0</v>
      </c>
    </row>
    <row r="128" spans="1:8" ht="26.25" x14ac:dyDescent="0.25">
      <c r="A128" s="78" t="s">
        <v>129</v>
      </c>
      <c r="B128" s="23" t="s">
        <v>76</v>
      </c>
      <c r="C128" s="23" t="s">
        <v>63</v>
      </c>
      <c r="D128" s="23" t="s">
        <v>62</v>
      </c>
      <c r="E128" s="23" t="s">
        <v>254</v>
      </c>
      <c r="F128" s="23" t="s">
        <v>73</v>
      </c>
      <c r="G128" s="118">
        <v>0</v>
      </c>
      <c r="H128" s="118">
        <v>0</v>
      </c>
    </row>
    <row r="129" spans="1:8" ht="39.75" customHeight="1" x14ac:dyDescent="0.25">
      <c r="A129" s="28" t="s">
        <v>262</v>
      </c>
      <c r="B129" s="25" t="s">
        <v>261</v>
      </c>
      <c r="C129" s="25" t="s">
        <v>63</v>
      </c>
      <c r="D129" s="25" t="s">
        <v>60</v>
      </c>
      <c r="E129" s="25" t="s">
        <v>150</v>
      </c>
      <c r="F129" s="25" t="s">
        <v>61</v>
      </c>
      <c r="G129" s="117">
        <f>G130</f>
        <v>50</v>
      </c>
      <c r="H129" s="117">
        <f>H130</f>
        <v>50</v>
      </c>
    </row>
    <row r="130" spans="1:8" ht="39" x14ac:dyDescent="0.25">
      <c r="A130" s="27" t="s">
        <v>213</v>
      </c>
      <c r="B130" s="23" t="s">
        <v>261</v>
      </c>
      <c r="C130" s="23" t="s">
        <v>63</v>
      </c>
      <c r="D130" s="23" t="s">
        <v>62</v>
      </c>
      <c r="E130" s="23" t="s">
        <v>150</v>
      </c>
      <c r="F130" s="23" t="s">
        <v>61</v>
      </c>
      <c r="G130" s="118">
        <f t="shared" ref="G130:H130" si="19">G131</f>
        <v>50</v>
      </c>
      <c r="H130" s="118">
        <f t="shared" si="19"/>
        <v>50</v>
      </c>
    </row>
    <row r="131" spans="1:8" ht="39" x14ac:dyDescent="0.25">
      <c r="A131" s="27" t="s">
        <v>215</v>
      </c>
      <c r="B131" s="23" t="s">
        <v>261</v>
      </c>
      <c r="C131" s="23" t="s">
        <v>63</v>
      </c>
      <c r="D131" s="23" t="s">
        <v>62</v>
      </c>
      <c r="E131" s="23" t="s">
        <v>214</v>
      </c>
      <c r="F131" s="23" t="s">
        <v>61</v>
      </c>
      <c r="G131" s="118">
        <f>G132</f>
        <v>50</v>
      </c>
      <c r="H131" s="118">
        <f>H132</f>
        <v>50</v>
      </c>
    </row>
    <row r="132" spans="1:8" ht="25.5" x14ac:dyDescent="0.25">
      <c r="A132" s="49" t="s">
        <v>185</v>
      </c>
      <c r="B132" s="23" t="s">
        <v>261</v>
      </c>
      <c r="C132" s="23" t="s">
        <v>63</v>
      </c>
      <c r="D132" s="23" t="s">
        <v>62</v>
      </c>
      <c r="E132" s="23" t="s">
        <v>214</v>
      </c>
      <c r="F132" s="23" t="s">
        <v>72</v>
      </c>
      <c r="G132" s="118">
        <f>G133</f>
        <v>50</v>
      </c>
      <c r="H132" s="118">
        <f>H133</f>
        <v>50</v>
      </c>
    </row>
    <row r="133" spans="1:8" ht="26.25" x14ac:dyDescent="0.25">
      <c r="A133" s="27" t="s">
        <v>129</v>
      </c>
      <c r="B133" s="23" t="s">
        <v>261</v>
      </c>
      <c r="C133" s="23" t="s">
        <v>63</v>
      </c>
      <c r="D133" s="23" t="s">
        <v>62</v>
      </c>
      <c r="E133" s="23" t="s">
        <v>214</v>
      </c>
      <c r="F133" s="23" t="s">
        <v>73</v>
      </c>
      <c r="G133" s="118">
        <v>50</v>
      </c>
      <c r="H133" s="118">
        <v>50</v>
      </c>
    </row>
    <row r="134" spans="1:8" ht="26.25" x14ac:dyDescent="0.25">
      <c r="A134" s="28" t="s">
        <v>268</v>
      </c>
      <c r="B134" s="135" t="s">
        <v>269</v>
      </c>
      <c r="C134" s="135" t="s">
        <v>63</v>
      </c>
      <c r="D134" s="135" t="s">
        <v>60</v>
      </c>
      <c r="E134" s="135" t="s">
        <v>150</v>
      </c>
      <c r="F134" s="25" t="s">
        <v>61</v>
      </c>
      <c r="G134" s="117">
        <f>G135+G139</f>
        <v>9406.4</v>
      </c>
      <c r="H134" s="117">
        <f>H135+H139</f>
        <v>9545.6</v>
      </c>
    </row>
    <row r="135" spans="1:8" ht="26.25" x14ac:dyDescent="0.25">
      <c r="A135" s="27" t="s">
        <v>174</v>
      </c>
      <c r="B135" s="79" t="s">
        <v>269</v>
      </c>
      <c r="C135" s="79" t="s">
        <v>63</v>
      </c>
      <c r="D135" s="79" t="s">
        <v>62</v>
      </c>
      <c r="E135" s="79" t="s">
        <v>150</v>
      </c>
      <c r="F135" s="41" t="s">
        <v>61</v>
      </c>
      <c r="G135" s="120">
        <f>G136</f>
        <v>9406.4</v>
      </c>
      <c r="H135" s="120">
        <f>H136</f>
        <v>9545.6</v>
      </c>
    </row>
    <row r="136" spans="1:8" ht="26.25" x14ac:dyDescent="0.25">
      <c r="A136" s="78" t="s">
        <v>220</v>
      </c>
      <c r="B136" s="79" t="s">
        <v>269</v>
      </c>
      <c r="C136" s="79" t="s">
        <v>63</v>
      </c>
      <c r="D136" s="79" t="s">
        <v>62</v>
      </c>
      <c r="E136" s="79" t="s">
        <v>160</v>
      </c>
      <c r="F136" s="41" t="s">
        <v>61</v>
      </c>
      <c r="G136" s="120">
        <f t="shared" ref="G136:H136" si="20">G137</f>
        <v>9406.4</v>
      </c>
      <c r="H136" s="120">
        <f t="shared" si="20"/>
        <v>9545.6</v>
      </c>
    </row>
    <row r="137" spans="1:8" ht="25.5" x14ac:dyDescent="0.25">
      <c r="A137" s="49" t="s">
        <v>185</v>
      </c>
      <c r="B137" s="79" t="s">
        <v>269</v>
      </c>
      <c r="C137" s="41" t="s">
        <v>63</v>
      </c>
      <c r="D137" s="41" t="s">
        <v>62</v>
      </c>
      <c r="E137" s="41" t="s">
        <v>160</v>
      </c>
      <c r="F137" s="41" t="s">
        <v>72</v>
      </c>
      <c r="G137" s="120">
        <f>G138</f>
        <v>9406.4</v>
      </c>
      <c r="H137" s="120">
        <f>H138</f>
        <v>9545.6</v>
      </c>
    </row>
    <row r="138" spans="1:8" ht="26.25" x14ac:dyDescent="0.25">
      <c r="A138" s="27" t="s">
        <v>129</v>
      </c>
      <c r="B138" s="79" t="s">
        <v>269</v>
      </c>
      <c r="C138" s="41" t="s">
        <v>63</v>
      </c>
      <c r="D138" s="41" t="s">
        <v>62</v>
      </c>
      <c r="E138" s="41" t="s">
        <v>160</v>
      </c>
      <c r="F138" s="41" t="s">
        <v>73</v>
      </c>
      <c r="G138" s="120">
        <v>9406.4</v>
      </c>
      <c r="H138" s="120">
        <v>9545.6</v>
      </c>
    </row>
    <row r="139" spans="1:8" ht="26.25" x14ac:dyDescent="0.25">
      <c r="A139" s="27" t="s">
        <v>308</v>
      </c>
      <c r="B139" s="98" t="s">
        <v>269</v>
      </c>
      <c r="C139" s="98" t="s">
        <v>63</v>
      </c>
      <c r="D139" s="98" t="s">
        <v>66</v>
      </c>
      <c r="E139" s="98" t="s">
        <v>150</v>
      </c>
      <c r="F139" s="98" t="s">
        <v>61</v>
      </c>
      <c r="G139" s="118">
        <f t="shared" ref="G139:H139" si="21">G140</f>
        <v>0</v>
      </c>
      <c r="H139" s="118">
        <f t="shared" si="21"/>
        <v>0</v>
      </c>
    </row>
    <row r="140" spans="1:8" ht="26.25" x14ac:dyDescent="0.25">
      <c r="A140" s="78" t="s">
        <v>220</v>
      </c>
      <c r="B140" s="98" t="s">
        <v>269</v>
      </c>
      <c r="C140" s="98" t="s">
        <v>63</v>
      </c>
      <c r="D140" s="98" t="s">
        <v>66</v>
      </c>
      <c r="E140" s="98" t="s">
        <v>160</v>
      </c>
      <c r="F140" s="98" t="s">
        <v>61</v>
      </c>
      <c r="G140" s="118">
        <f>G141</f>
        <v>0</v>
      </c>
      <c r="H140" s="118">
        <f>H141</f>
        <v>0</v>
      </c>
    </row>
    <row r="141" spans="1:8" ht="26.25" x14ac:dyDescent="0.25">
      <c r="A141" s="78" t="s">
        <v>129</v>
      </c>
      <c r="B141" s="98" t="s">
        <v>269</v>
      </c>
      <c r="C141" s="98" t="s">
        <v>63</v>
      </c>
      <c r="D141" s="98" t="s">
        <v>66</v>
      </c>
      <c r="E141" s="98" t="s">
        <v>160</v>
      </c>
      <c r="F141" s="98" t="s">
        <v>73</v>
      </c>
      <c r="G141" s="118">
        <v>0</v>
      </c>
      <c r="H141" s="118">
        <v>0</v>
      </c>
    </row>
    <row r="142" spans="1:8" ht="51.75" x14ac:dyDescent="0.25">
      <c r="A142" s="28" t="s">
        <v>256</v>
      </c>
      <c r="B142" s="25" t="s">
        <v>255</v>
      </c>
      <c r="C142" s="25" t="s">
        <v>63</v>
      </c>
      <c r="D142" s="25" t="s">
        <v>60</v>
      </c>
      <c r="E142" s="25" t="s">
        <v>150</v>
      </c>
      <c r="F142" s="25" t="s">
        <v>61</v>
      </c>
      <c r="G142" s="117">
        <f>G143</f>
        <v>100</v>
      </c>
      <c r="H142" s="117">
        <f>H143</f>
        <v>100</v>
      </c>
    </row>
    <row r="143" spans="1:8" ht="26.25" x14ac:dyDescent="0.25">
      <c r="A143" s="27" t="s">
        <v>158</v>
      </c>
      <c r="B143" s="23" t="s">
        <v>255</v>
      </c>
      <c r="C143" s="23" t="s">
        <v>63</v>
      </c>
      <c r="D143" s="23" t="s">
        <v>66</v>
      </c>
      <c r="E143" s="23" t="s">
        <v>150</v>
      </c>
      <c r="F143" s="23" t="s">
        <v>61</v>
      </c>
      <c r="G143" s="118">
        <f t="shared" ref="G143:H144" si="22">G144</f>
        <v>100</v>
      </c>
      <c r="H143" s="118">
        <f t="shared" si="22"/>
        <v>100</v>
      </c>
    </row>
    <row r="144" spans="1:8" x14ac:dyDescent="0.25">
      <c r="A144" s="78" t="s">
        <v>235</v>
      </c>
      <c r="B144" s="23" t="s">
        <v>255</v>
      </c>
      <c r="C144" s="23" t="s">
        <v>63</v>
      </c>
      <c r="D144" s="23" t="s">
        <v>66</v>
      </c>
      <c r="E144" s="23" t="s">
        <v>159</v>
      </c>
      <c r="F144" s="23" t="s">
        <v>61</v>
      </c>
      <c r="G144" s="118">
        <f t="shared" si="22"/>
        <v>100</v>
      </c>
      <c r="H144" s="118">
        <f t="shared" si="22"/>
        <v>100</v>
      </c>
    </row>
    <row r="145" spans="1:8" x14ac:dyDescent="0.25">
      <c r="A145" s="27" t="s">
        <v>33</v>
      </c>
      <c r="B145" s="23" t="s">
        <v>255</v>
      </c>
      <c r="C145" s="23" t="s">
        <v>63</v>
      </c>
      <c r="D145" s="23" t="s">
        <v>66</v>
      </c>
      <c r="E145" s="23" t="s">
        <v>159</v>
      </c>
      <c r="F145" s="23" t="s">
        <v>77</v>
      </c>
      <c r="G145" s="118">
        <f>G146</f>
        <v>100</v>
      </c>
      <c r="H145" s="118">
        <f>H146</f>
        <v>100</v>
      </c>
    </row>
    <row r="146" spans="1:8" x14ac:dyDescent="0.25">
      <c r="A146" s="27" t="s">
        <v>35</v>
      </c>
      <c r="B146" s="23" t="s">
        <v>255</v>
      </c>
      <c r="C146" s="23" t="s">
        <v>63</v>
      </c>
      <c r="D146" s="23" t="s">
        <v>66</v>
      </c>
      <c r="E146" s="23" t="s">
        <v>159</v>
      </c>
      <c r="F146" s="23" t="s">
        <v>78</v>
      </c>
      <c r="G146" s="118">
        <v>100</v>
      </c>
      <c r="H146" s="118">
        <v>100</v>
      </c>
    </row>
    <row r="147" spans="1:8" ht="26.25" customHeight="1" x14ac:dyDescent="0.25">
      <c r="A147" s="28" t="s">
        <v>270</v>
      </c>
      <c r="B147" s="25" t="s">
        <v>271</v>
      </c>
      <c r="C147" s="25" t="s">
        <v>63</v>
      </c>
      <c r="D147" s="25" t="s">
        <v>60</v>
      </c>
      <c r="E147" s="25" t="s">
        <v>150</v>
      </c>
      <c r="F147" s="25" t="s">
        <v>61</v>
      </c>
      <c r="G147" s="117">
        <f>G156+G148</f>
        <v>300</v>
      </c>
      <c r="H147" s="117">
        <f>H156+H148</f>
        <v>300</v>
      </c>
    </row>
    <row r="148" spans="1:8" ht="26.25" x14ac:dyDescent="0.25">
      <c r="A148" s="78" t="s">
        <v>270</v>
      </c>
      <c r="B148" s="98" t="s">
        <v>271</v>
      </c>
      <c r="C148" s="98" t="s">
        <v>63</v>
      </c>
      <c r="D148" s="98" t="s">
        <v>60</v>
      </c>
      <c r="E148" s="98" t="s">
        <v>150</v>
      </c>
      <c r="F148" s="98" t="s">
        <v>61</v>
      </c>
      <c r="G148" s="118">
        <f t="shared" ref="G148:H150" si="23">G149</f>
        <v>0</v>
      </c>
      <c r="H148" s="118">
        <f t="shared" si="23"/>
        <v>0</v>
      </c>
    </row>
    <row r="149" spans="1:8" ht="39" x14ac:dyDescent="0.25">
      <c r="A149" s="78" t="s">
        <v>179</v>
      </c>
      <c r="B149" s="98" t="s">
        <v>271</v>
      </c>
      <c r="C149" s="98" t="s">
        <v>63</v>
      </c>
      <c r="D149" s="98" t="s">
        <v>59</v>
      </c>
      <c r="E149" s="98" t="s">
        <v>150</v>
      </c>
      <c r="F149" s="98" t="s">
        <v>61</v>
      </c>
      <c r="G149" s="118">
        <f>G150+G154</f>
        <v>0</v>
      </c>
      <c r="H149" s="118">
        <f>H150+H154</f>
        <v>0</v>
      </c>
    </row>
    <row r="150" spans="1:8" ht="39" x14ac:dyDescent="0.25">
      <c r="A150" s="78" t="s">
        <v>322</v>
      </c>
      <c r="B150" s="98" t="s">
        <v>271</v>
      </c>
      <c r="C150" s="98" t="s">
        <v>63</v>
      </c>
      <c r="D150" s="98" t="s">
        <v>59</v>
      </c>
      <c r="E150" s="98" t="s">
        <v>313</v>
      </c>
      <c r="F150" s="98" t="s">
        <v>61</v>
      </c>
      <c r="G150" s="118">
        <f t="shared" si="23"/>
        <v>0</v>
      </c>
      <c r="H150" s="118">
        <f t="shared" si="23"/>
        <v>0</v>
      </c>
    </row>
    <row r="151" spans="1:8" ht="25.5" x14ac:dyDescent="0.25">
      <c r="A151" s="49" t="s">
        <v>185</v>
      </c>
      <c r="B151" s="98" t="s">
        <v>271</v>
      </c>
      <c r="C151" s="98" t="s">
        <v>63</v>
      </c>
      <c r="D151" s="98" t="s">
        <v>59</v>
      </c>
      <c r="E151" s="98" t="s">
        <v>313</v>
      </c>
      <c r="F151" s="98" t="s">
        <v>72</v>
      </c>
      <c r="G151" s="118">
        <f>G152</f>
        <v>0</v>
      </c>
      <c r="H151" s="118">
        <f>H152</f>
        <v>0</v>
      </c>
    </row>
    <row r="152" spans="1:8" ht="25.5" x14ac:dyDescent="0.25">
      <c r="A152" s="32" t="s">
        <v>129</v>
      </c>
      <c r="B152" s="98" t="s">
        <v>271</v>
      </c>
      <c r="C152" s="98" t="s">
        <v>63</v>
      </c>
      <c r="D152" s="98" t="s">
        <v>59</v>
      </c>
      <c r="E152" s="98" t="s">
        <v>313</v>
      </c>
      <c r="F152" s="98" t="s">
        <v>73</v>
      </c>
      <c r="G152" s="118">
        <v>0</v>
      </c>
      <c r="H152" s="118">
        <f t="shared" ref="H152" si="24">H153</f>
        <v>0</v>
      </c>
    </row>
    <row r="153" spans="1:8" ht="39" x14ac:dyDescent="0.25">
      <c r="A153" s="78" t="s">
        <v>323</v>
      </c>
      <c r="B153" s="98" t="s">
        <v>271</v>
      </c>
      <c r="C153" s="98" t="s">
        <v>63</v>
      </c>
      <c r="D153" s="98" t="s">
        <v>59</v>
      </c>
      <c r="E153" s="98" t="s">
        <v>314</v>
      </c>
      <c r="F153" s="98" t="s">
        <v>61</v>
      </c>
      <c r="G153" s="118">
        <f>G154</f>
        <v>0</v>
      </c>
      <c r="H153" s="118">
        <v>0</v>
      </c>
    </row>
    <row r="154" spans="1:8" ht="25.5" x14ac:dyDescent="0.25">
      <c r="A154" s="49" t="s">
        <v>185</v>
      </c>
      <c r="B154" s="98" t="s">
        <v>271</v>
      </c>
      <c r="C154" s="98" t="s">
        <v>63</v>
      </c>
      <c r="D154" s="98" t="s">
        <v>59</v>
      </c>
      <c r="E154" s="98" t="s">
        <v>314</v>
      </c>
      <c r="F154" s="98" t="s">
        <v>72</v>
      </c>
      <c r="G154" s="118">
        <f>G155</f>
        <v>0</v>
      </c>
      <c r="H154" s="118">
        <f>H155</f>
        <v>0</v>
      </c>
    </row>
    <row r="155" spans="1:8" ht="25.5" x14ac:dyDescent="0.25">
      <c r="A155" s="32" t="s">
        <v>129</v>
      </c>
      <c r="B155" s="98" t="s">
        <v>271</v>
      </c>
      <c r="C155" s="98" t="s">
        <v>63</v>
      </c>
      <c r="D155" s="98" t="s">
        <v>59</v>
      </c>
      <c r="E155" s="98" t="s">
        <v>314</v>
      </c>
      <c r="F155" s="98" t="s">
        <v>73</v>
      </c>
      <c r="G155" s="118">
        <v>0</v>
      </c>
      <c r="H155" s="118">
        <v>0</v>
      </c>
    </row>
    <row r="156" spans="1:8" ht="39" x14ac:dyDescent="0.25">
      <c r="A156" s="27" t="s">
        <v>179</v>
      </c>
      <c r="B156" s="23" t="s">
        <v>271</v>
      </c>
      <c r="C156" s="23" t="s">
        <v>63</v>
      </c>
      <c r="D156" s="23" t="s">
        <v>59</v>
      </c>
      <c r="E156" s="23" t="s">
        <v>150</v>
      </c>
      <c r="F156" s="23" t="s">
        <v>61</v>
      </c>
      <c r="G156" s="118">
        <f t="shared" ref="G156:H157" si="25">G157</f>
        <v>300</v>
      </c>
      <c r="H156" s="118">
        <f t="shared" si="25"/>
        <v>300</v>
      </c>
    </row>
    <row r="157" spans="1:8" ht="26.25" x14ac:dyDescent="0.25">
      <c r="A157" s="27" t="s">
        <v>220</v>
      </c>
      <c r="B157" s="23" t="s">
        <v>271</v>
      </c>
      <c r="C157" s="23" t="s">
        <v>63</v>
      </c>
      <c r="D157" s="23" t="s">
        <v>59</v>
      </c>
      <c r="E157" s="23" t="s">
        <v>160</v>
      </c>
      <c r="F157" s="23" t="s">
        <v>61</v>
      </c>
      <c r="G157" s="118">
        <f t="shared" si="25"/>
        <v>300</v>
      </c>
      <c r="H157" s="118">
        <f t="shared" si="25"/>
        <v>300</v>
      </c>
    </row>
    <row r="158" spans="1:8" ht="26.25" x14ac:dyDescent="0.25">
      <c r="A158" s="27" t="s">
        <v>185</v>
      </c>
      <c r="B158" s="23" t="s">
        <v>271</v>
      </c>
      <c r="C158" s="23" t="s">
        <v>63</v>
      </c>
      <c r="D158" s="23" t="s">
        <v>59</v>
      </c>
      <c r="E158" s="23" t="s">
        <v>160</v>
      </c>
      <c r="F158" s="23" t="s">
        <v>72</v>
      </c>
      <c r="G158" s="118">
        <f>G159</f>
        <v>300</v>
      </c>
      <c r="H158" s="118">
        <f>H159</f>
        <v>300</v>
      </c>
    </row>
    <row r="159" spans="1:8" ht="26.25" x14ac:dyDescent="0.25">
      <c r="A159" s="27" t="s">
        <v>129</v>
      </c>
      <c r="B159" s="23" t="s">
        <v>271</v>
      </c>
      <c r="C159" s="23" t="s">
        <v>63</v>
      </c>
      <c r="D159" s="23" t="s">
        <v>59</v>
      </c>
      <c r="E159" s="23" t="s">
        <v>160</v>
      </c>
      <c r="F159" s="23" t="s">
        <v>73</v>
      </c>
      <c r="G159" s="118">
        <v>300</v>
      </c>
      <c r="H159" s="118">
        <v>300</v>
      </c>
    </row>
    <row r="160" spans="1:8" x14ac:dyDescent="0.25">
      <c r="A160" s="33" t="s">
        <v>56</v>
      </c>
      <c r="B160" s="23"/>
      <c r="C160" s="23"/>
      <c r="D160" s="23"/>
      <c r="E160" s="23"/>
      <c r="F160" s="53"/>
      <c r="G160" s="117">
        <f>G8+G20+G51+G56+G71+G99+G117+G129+G134+G142+G147</f>
        <v>76401.100000000006</v>
      </c>
      <c r="H160" s="117">
        <f>H8+H20+H51+H56+H71+H99+H117+H129+H134+H142+H147</f>
        <v>72827.8</v>
      </c>
    </row>
    <row r="161" spans="7:8" x14ac:dyDescent="0.25">
      <c r="G161" s="131"/>
      <c r="H161" s="131"/>
    </row>
    <row r="162" spans="7:8" x14ac:dyDescent="0.25">
      <c r="G162" s="131"/>
      <c r="H162" s="131"/>
    </row>
  </sheetData>
  <mergeCells count="9">
    <mergeCell ref="H5:H6"/>
    <mergeCell ref="A4:H4"/>
    <mergeCell ref="A2:H2"/>
    <mergeCell ref="E1:H1"/>
    <mergeCell ref="B1:D1"/>
    <mergeCell ref="A5:A6"/>
    <mergeCell ref="B5:E5"/>
    <mergeCell ref="F5:F6"/>
    <mergeCell ref="G5:G6"/>
  </mergeCells>
  <pageMargins left="0.7" right="0.7" top="0.75" bottom="0.75" header="0.3" footer="0.3"/>
  <pageSetup paperSize="9" scale="8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opLeftCell="A7" workbookViewId="0">
      <selection activeCell="D30" sqref="D30"/>
    </sheetView>
  </sheetViews>
  <sheetFormatPr defaultRowHeight="15" x14ac:dyDescent="0.25"/>
  <cols>
    <col min="1" max="1" width="66.42578125" customWidth="1"/>
    <col min="2" max="3" width="7.28515625" customWidth="1"/>
    <col min="4" max="7" width="11.85546875" customWidth="1"/>
  </cols>
  <sheetData>
    <row r="1" spans="1:4" ht="15.75" customHeight="1" x14ac:dyDescent="0.25">
      <c r="A1" s="200"/>
      <c r="B1" s="5" t="s">
        <v>57</v>
      </c>
      <c r="C1" s="199" t="s">
        <v>339</v>
      </c>
      <c r="D1" s="179"/>
    </row>
    <row r="2" spans="1:4" ht="15" customHeight="1" x14ac:dyDescent="0.25">
      <c r="A2" s="200"/>
      <c r="B2" s="7"/>
      <c r="C2" s="179"/>
      <c r="D2" s="179"/>
    </row>
    <row r="3" spans="1:4" ht="15" customHeight="1" x14ac:dyDescent="0.25">
      <c r="A3" s="200"/>
      <c r="B3" s="7" t="s">
        <v>58</v>
      </c>
      <c r="C3" s="179"/>
      <c r="D3" s="179"/>
    </row>
    <row r="4" spans="1:4" ht="32.25" customHeight="1" x14ac:dyDescent="0.25">
      <c r="A4" s="200"/>
      <c r="B4" s="7" t="s">
        <v>20</v>
      </c>
      <c r="C4" s="179"/>
      <c r="D4" s="179"/>
    </row>
    <row r="5" spans="1:4" ht="27" customHeight="1" x14ac:dyDescent="0.25">
      <c r="A5" s="3"/>
      <c r="B5" s="6"/>
      <c r="C5" s="179"/>
      <c r="D5" s="179"/>
    </row>
    <row r="6" spans="1:4" ht="51.75" customHeight="1" x14ac:dyDescent="0.25">
      <c r="A6" s="178" t="s">
        <v>371</v>
      </c>
      <c r="B6" s="179"/>
      <c r="C6" s="179"/>
      <c r="D6" s="179"/>
    </row>
    <row r="7" spans="1:4" ht="15.75" x14ac:dyDescent="0.25">
      <c r="A7" s="4"/>
      <c r="B7" s="6"/>
      <c r="C7" s="6"/>
    </row>
    <row r="8" spans="1:4" x14ac:dyDescent="0.25">
      <c r="A8" s="201" t="s">
        <v>0</v>
      </c>
      <c r="B8" s="202"/>
      <c r="C8" s="202"/>
      <c r="D8" s="202"/>
    </row>
    <row r="9" spans="1:4" ht="15" customHeight="1" x14ac:dyDescent="0.25">
      <c r="A9" s="203" t="s">
        <v>22</v>
      </c>
      <c r="B9" s="204" t="s">
        <v>23</v>
      </c>
      <c r="C9" s="204" t="s">
        <v>24</v>
      </c>
      <c r="D9" s="203" t="s">
        <v>305</v>
      </c>
    </row>
    <row r="10" spans="1:4" x14ac:dyDescent="0.25">
      <c r="A10" s="203"/>
      <c r="B10" s="204"/>
      <c r="C10" s="204"/>
      <c r="D10" s="205"/>
    </row>
    <row r="11" spans="1:4" x14ac:dyDescent="0.25">
      <c r="A11" s="55">
        <v>1</v>
      </c>
      <c r="B11" s="56">
        <v>2</v>
      </c>
      <c r="C11" s="56">
        <v>3</v>
      </c>
      <c r="D11" s="55">
        <v>4</v>
      </c>
    </row>
    <row r="12" spans="1:4" x14ac:dyDescent="0.25">
      <c r="A12" s="59" t="s">
        <v>30</v>
      </c>
      <c r="B12" s="60" t="s">
        <v>59</v>
      </c>
      <c r="C12" s="61" t="s">
        <v>60</v>
      </c>
      <c r="D12" s="62">
        <f>D13+D14+D15+D18+D19+D16+D17</f>
        <v>41714.9</v>
      </c>
    </row>
    <row r="13" spans="1:4" ht="24" x14ac:dyDescent="0.25">
      <c r="A13" s="59" t="s">
        <v>31</v>
      </c>
      <c r="B13" s="60" t="s">
        <v>59</v>
      </c>
      <c r="C13" s="61" t="s">
        <v>62</v>
      </c>
      <c r="D13" s="62">
        <v>2038.8</v>
      </c>
    </row>
    <row r="14" spans="1:4" ht="24" x14ac:dyDescent="0.25">
      <c r="A14" s="59" t="s">
        <v>251</v>
      </c>
      <c r="B14" s="60" t="s">
        <v>59</v>
      </c>
      <c r="C14" s="61" t="s">
        <v>66</v>
      </c>
      <c r="D14" s="62">
        <v>0</v>
      </c>
    </row>
    <row r="15" spans="1:4" ht="36" x14ac:dyDescent="0.25">
      <c r="A15" s="59" t="s">
        <v>32</v>
      </c>
      <c r="B15" s="60" t="s">
        <v>59</v>
      </c>
      <c r="C15" s="61" t="s">
        <v>64</v>
      </c>
      <c r="D15" s="62">
        <v>22272.7</v>
      </c>
    </row>
    <row r="16" spans="1:4" ht="24" x14ac:dyDescent="0.25">
      <c r="A16" s="59" t="s">
        <v>200</v>
      </c>
      <c r="B16" s="60" t="s">
        <v>59</v>
      </c>
      <c r="C16" s="61" t="s">
        <v>180</v>
      </c>
      <c r="D16" s="62">
        <v>91.4</v>
      </c>
    </row>
    <row r="17" spans="1:4" x14ac:dyDescent="0.25">
      <c r="A17" s="59" t="s">
        <v>354</v>
      </c>
      <c r="B17" s="60" t="s">
        <v>59</v>
      </c>
      <c r="C17" s="61" t="s">
        <v>356</v>
      </c>
      <c r="D17" s="62">
        <v>349</v>
      </c>
    </row>
    <row r="18" spans="1:4" x14ac:dyDescent="0.25">
      <c r="A18" s="59" t="s">
        <v>34</v>
      </c>
      <c r="B18" s="60" t="s">
        <v>59</v>
      </c>
      <c r="C18" s="61">
        <v>11</v>
      </c>
      <c r="D18" s="62">
        <v>100</v>
      </c>
    </row>
    <row r="19" spans="1:4" x14ac:dyDescent="0.25">
      <c r="A19" s="59" t="s">
        <v>36</v>
      </c>
      <c r="B19" s="60" t="s">
        <v>59</v>
      </c>
      <c r="C19" s="61">
        <v>13</v>
      </c>
      <c r="D19" s="62">
        <v>16863</v>
      </c>
    </row>
    <row r="20" spans="1:4" x14ac:dyDescent="0.25">
      <c r="A20" s="59" t="s">
        <v>39</v>
      </c>
      <c r="B20" s="60" t="s">
        <v>62</v>
      </c>
      <c r="C20" s="61" t="s">
        <v>60</v>
      </c>
      <c r="D20" s="62">
        <f>D21</f>
        <v>594.70000000000005</v>
      </c>
    </row>
    <row r="21" spans="1:4" x14ac:dyDescent="0.25">
      <c r="A21" s="59" t="s">
        <v>40</v>
      </c>
      <c r="B21" s="60" t="s">
        <v>62</v>
      </c>
      <c r="C21" s="61" t="s">
        <v>66</v>
      </c>
      <c r="D21" s="62">
        <v>594.70000000000005</v>
      </c>
    </row>
    <row r="22" spans="1:4" x14ac:dyDescent="0.25">
      <c r="A22" s="59" t="s">
        <v>42</v>
      </c>
      <c r="B22" s="60" t="s">
        <v>66</v>
      </c>
      <c r="C22" s="61" t="s">
        <v>60</v>
      </c>
      <c r="D22" s="62">
        <f>D23+D24+D25</f>
        <v>441.5</v>
      </c>
    </row>
    <row r="23" spans="1:4" x14ac:dyDescent="0.25">
      <c r="A23" s="59" t="s">
        <v>186</v>
      </c>
      <c r="B23" s="60" t="s">
        <v>66</v>
      </c>
      <c r="C23" s="61" t="s">
        <v>64</v>
      </c>
      <c r="D23" s="62">
        <v>61</v>
      </c>
    </row>
    <row r="24" spans="1:4" ht="24" x14ac:dyDescent="0.25">
      <c r="A24" s="63" t="s">
        <v>331</v>
      </c>
      <c r="B24" s="60" t="s">
        <v>66</v>
      </c>
      <c r="C24" s="61" t="s">
        <v>161</v>
      </c>
      <c r="D24" s="62">
        <v>350</v>
      </c>
    </row>
    <row r="25" spans="1:4" ht="24" x14ac:dyDescent="0.25">
      <c r="A25" s="63" t="s">
        <v>263</v>
      </c>
      <c r="B25" s="60" t="s">
        <v>66</v>
      </c>
      <c r="C25" s="61" t="s">
        <v>80</v>
      </c>
      <c r="D25" s="62">
        <v>30.5</v>
      </c>
    </row>
    <row r="26" spans="1:4" x14ac:dyDescent="0.25">
      <c r="A26" s="59" t="s">
        <v>43</v>
      </c>
      <c r="B26" s="60" t="s">
        <v>64</v>
      </c>
      <c r="C26" s="61" t="s">
        <v>60</v>
      </c>
      <c r="D26" s="62">
        <f>D27+D28+D29+D30</f>
        <v>15535.399999999998</v>
      </c>
    </row>
    <row r="27" spans="1:4" x14ac:dyDescent="0.25">
      <c r="A27" s="63" t="s">
        <v>44</v>
      </c>
      <c r="B27" s="60" t="s">
        <v>64</v>
      </c>
      <c r="C27" s="61" t="s">
        <v>59</v>
      </c>
      <c r="D27" s="62">
        <v>2477.1999999999998</v>
      </c>
    </row>
    <row r="28" spans="1:4" x14ac:dyDescent="0.25">
      <c r="A28" s="59" t="s">
        <v>234</v>
      </c>
      <c r="B28" s="60" t="s">
        <v>64</v>
      </c>
      <c r="C28" s="61" t="s">
        <v>67</v>
      </c>
      <c r="D28" s="62">
        <v>9269.1999999999989</v>
      </c>
    </row>
    <row r="29" spans="1:4" x14ac:dyDescent="0.25">
      <c r="A29" s="59" t="s">
        <v>45</v>
      </c>
      <c r="B29" s="60" t="s">
        <v>64</v>
      </c>
      <c r="C29" s="61">
        <v>10</v>
      </c>
      <c r="D29" s="62">
        <v>166.8</v>
      </c>
    </row>
    <row r="30" spans="1:4" x14ac:dyDescent="0.25">
      <c r="A30" s="59" t="s">
        <v>218</v>
      </c>
      <c r="B30" s="60" t="s">
        <v>64</v>
      </c>
      <c r="C30" s="61" t="s">
        <v>217</v>
      </c>
      <c r="D30" s="62">
        <v>3622.2000000000003</v>
      </c>
    </row>
    <row r="31" spans="1:4" x14ac:dyDescent="0.25">
      <c r="A31" s="59" t="s">
        <v>47</v>
      </c>
      <c r="B31" s="60" t="s">
        <v>68</v>
      </c>
      <c r="C31" s="61" t="s">
        <v>60</v>
      </c>
      <c r="D31" s="62">
        <f>D32+D33+D34</f>
        <v>14775</v>
      </c>
    </row>
    <row r="32" spans="1:4" x14ac:dyDescent="0.25">
      <c r="A32" s="59" t="s">
        <v>48</v>
      </c>
      <c r="B32" s="60" t="s">
        <v>68</v>
      </c>
      <c r="C32" s="61" t="s">
        <v>59</v>
      </c>
      <c r="D32" s="62">
        <v>1376.6</v>
      </c>
    </row>
    <row r="33" spans="1:4" x14ac:dyDescent="0.25">
      <c r="A33" s="59" t="s">
        <v>50</v>
      </c>
      <c r="B33" s="60" t="s">
        <v>68</v>
      </c>
      <c r="C33" s="61" t="s">
        <v>62</v>
      </c>
      <c r="D33" s="62">
        <v>11067.2</v>
      </c>
    </row>
    <row r="34" spans="1:4" x14ac:dyDescent="0.25">
      <c r="A34" s="59" t="s">
        <v>51</v>
      </c>
      <c r="B34" s="60" t="s">
        <v>68</v>
      </c>
      <c r="C34" s="61" t="s">
        <v>66</v>
      </c>
      <c r="D34" s="62">
        <v>2331.1999999999998</v>
      </c>
    </row>
    <row r="35" spans="1:4" hidden="1" x14ac:dyDescent="0.25">
      <c r="A35" s="59" t="s">
        <v>292</v>
      </c>
      <c r="B35" s="60" t="s">
        <v>180</v>
      </c>
      <c r="C35" s="61" t="s">
        <v>60</v>
      </c>
      <c r="D35" s="62">
        <f>D36</f>
        <v>0</v>
      </c>
    </row>
    <row r="36" spans="1:4" hidden="1" x14ac:dyDescent="0.25">
      <c r="A36" s="59" t="s">
        <v>289</v>
      </c>
      <c r="B36" s="60" t="s">
        <v>180</v>
      </c>
      <c r="C36" s="61" t="s">
        <v>68</v>
      </c>
      <c r="D36" s="62">
        <v>0</v>
      </c>
    </row>
    <row r="37" spans="1:4" x14ac:dyDescent="0.25">
      <c r="A37" s="27" t="s">
        <v>222</v>
      </c>
      <c r="B37" s="60" t="s">
        <v>69</v>
      </c>
      <c r="C37" s="61" t="s">
        <v>60</v>
      </c>
      <c r="D37" s="62">
        <f>D38</f>
        <v>500</v>
      </c>
    </row>
    <row r="38" spans="1:4" x14ac:dyDescent="0.25">
      <c r="A38" s="27" t="s">
        <v>223</v>
      </c>
      <c r="B38" s="60" t="s">
        <v>69</v>
      </c>
      <c r="C38" s="61" t="s">
        <v>59</v>
      </c>
      <c r="D38" s="62">
        <v>500</v>
      </c>
    </row>
    <row r="39" spans="1:4" x14ac:dyDescent="0.25">
      <c r="A39" s="59" t="s">
        <v>52</v>
      </c>
      <c r="B39" s="60">
        <v>10</v>
      </c>
      <c r="C39" s="61" t="s">
        <v>60</v>
      </c>
      <c r="D39" s="62">
        <f>D40</f>
        <v>300</v>
      </c>
    </row>
    <row r="40" spans="1:4" x14ac:dyDescent="0.25">
      <c r="A40" s="59" t="s">
        <v>53</v>
      </c>
      <c r="B40" s="60">
        <v>10</v>
      </c>
      <c r="C40" s="61" t="s">
        <v>59</v>
      </c>
      <c r="D40" s="62">
        <v>300</v>
      </c>
    </row>
    <row r="41" spans="1:4" x14ac:dyDescent="0.25">
      <c r="A41" s="64" t="s">
        <v>56</v>
      </c>
      <c r="B41" s="61"/>
      <c r="C41" s="61"/>
      <c r="D41" s="65">
        <f>D12+D20+D22+D26+D31+D39+D37+D35</f>
        <v>73861.5</v>
      </c>
    </row>
  </sheetData>
  <mergeCells count="8">
    <mergeCell ref="C1:D5"/>
    <mergeCell ref="A1:A4"/>
    <mergeCell ref="A6:D6"/>
    <mergeCell ref="A8:D8"/>
    <mergeCell ref="A9:A10"/>
    <mergeCell ref="B9:B10"/>
    <mergeCell ref="C9:C10"/>
    <mergeCell ref="D9:D10"/>
  </mergeCells>
  <pageMargins left="0.7" right="0.7" top="0.75" bottom="0.75" header="0.3" footer="0.3"/>
  <pageSetup paperSize="9"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7" workbookViewId="0">
      <selection activeCell="H25" sqref="H25"/>
    </sheetView>
  </sheetViews>
  <sheetFormatPr defaultRowHeight="15" x14ac:dyDescent="0.25"/>
  <cols>
    <col min="1" max="1" width="44.7109375" style="128" customWidth="1"/>
    <col min="2" max="2" width="6.7109375" style="128" customWidth="1"/>
    <col min="3" max="3" width="5.5703125" style="128" customWidth="1"/>
    <col min="4" max="4" width="9.140625" style="128"/>
    <col min="5" max="5" width="14.7109375" style="128" bestFit="1" customWidth="1"/>
    <col min="6" max="16384" width="9.140625" style="128"/>
  </cols>
  <sheetData>
    <row r="1" spans="1:5" x14ac:dyDescent="0.25">
      <c r="A1" s="183"/>
      <c r="B1" s="206" t="s">
        <v>340</v>
      </c>
      <c r="C1" s="207"/>
      <c r="D1" s="207"/>
      <c r="E1" s="185"/>
    </row>
    <row r="2" spans="1:5" x14ac:dyDescent="0.25">
      <c r="A2" s="183"/>
      <c r="B2" s="207"/>
      <c r="C2" s="207"/>
      <c r="D2" s="207"/>
      <c r="E2" s="185"/>
    </row>
    <row r="3" spans="1:5" ht="18" customHeight="1" x14ac:dyDescent="0.25">
      <c r="A3" s="183"/>
      <c r="B3" s="207"/>
      <c r="C3" s="207"/>
      <c r="D3" s="207"/>
      <c r="E3" s="185"/>
    </row>
    <row r="4" spans="1:5" ht="15" hidden="1" customHeight="1" x14ac:dyDescent="0.25">
      <c r="A4" s="183"/>
      <c r="B4" s="207"/>
      <c r="C4" s="207"/>
      <c r="D4" s="207"/>
      <c r="E4" s="185"/>
    </row>
    <row r="5" spans="1:5" ht="15.75" x14ac:dyDescent="0.25">
      <c r="A5" s="161"/>
      <c r="B5" s="207"/>
      <c r="C5" s="207"/>
      <c r="D5" s="207"/>
      <c r="E5" s="185"/>
    </row>
    <row r="6" spans="1:5" ht="56.25" customHeight="1" x14ac:dyDescent="0.25">
      <c r="A6" s="176" t="s">
        <v>370</v>
      </c>
      <c r="B6" s="185"/>
      <c r="C6" s="185"/>
      <c r="D6" s="185"/>
      <c r="E6" s="185"/>
    </row>
    <row r="7" spans="1:5" ht="15.75" x14ac:dyDescent="0.25">
      <c r="A7" s="130"/>
      <c r="B7" s="127"/>
      <c r="C7" s="127"/>
    </row>
    <row r="8" spans="1:5" x14ac:dyDescent="0.25">
      <c r="A8" s="186" t="s">
        <v>0</v>
      </c>
      <c r="B8" s="187"/>
      <c r="C8" s="187"/>
      <c r="D8" s="187"/>
      <c r="E8" s="187"/>
    </row>
    <row r="9" spans="1:5" x14ac:dyDescent="0.25">
      <c r="A9" s="189" t="s">
        <v>22</v>
      </c>
      <c r="B9" s="191" t="s">
        <v>23</v>
      </c>
      <c r="C9" s="191" t="s">
        <v>24</v>
      </c>
      <c r="D9" s="189" t="s">
        <v>309</v>
      </c>
      <c r="E9" s="189" t="s">
        <v>367</v>
      </c>
    </row>
    <row r="10" spans="1:5" x14ac:dyDescent="0.25">
      <c r="A10" s="189"/>
      <c r="B10" s="191"/>
      <c r="C10" s="191"/>
      <c r="D10" s="190"/>
      <c r="E10" s="190"/>
    </row>
    <row r="11" spans="1:5" x14ac:dyDescent="0.25">
      <c r="A11" s="147">
        <v>1</v>
      </c>
      <c r="B11" s="148">
        <v>2</v>
      </c>
      <c r="C11" s="148">
        <v>3</v>
      </c>
      <c r="D11" s="147">
        <v>4</v>
      </c>
      <c r="E11" s="147">
        <v>5</v>
      </c>
    </row>
    <row r="12" spans="1:5" x14ac:dyDescent="0.25">
      <c r="A12" s="162" t="s">
        <v>30</v>
      </c>
      <c r="B12" s="163" t="s">
        <v>59</v>
      </c>
      <c r="C12" s="164" t="s">
        <v>60</v>
      </c>
      <c r="D12" s="165">
        <f>D13+D14+D15+D16+D17</f>
        <v>42515.8</v>
      </c>
      <c r="E12" s="165">
        <f>E13+E14+E15+E16+E17</f>
        <v>44495</v>
      </c>
    </row>
    <row r="13" spans="1:5" ht="24" x14ac:dyDescent="0.25">
      <c r="A13" s="162" t="s">
        <v>31</v>
      </c>
      <c r="B13" s="163" t="s">
        <v>59</v>
      </c>
      <c r="C13" s="164" t="s">
        <v>62</v>
      </c>
      <c r="D13" s="165">
        <v>2124.8000000000002</v>
      </c>
      <c r="E13" s="165">
        <v>2124.8000000000002</v>
      </c>
    </row>
    <row r="14" spans="1:5" ht="36" x14ac:dyDescent="0.25">
      <c r="A14" s="162" t="s">
        <v>251</v>
      </c>
      <c r="B14" s="163" t="s">
        <v>59</v>
      </c>
      <c r="C14" s="164" t="s">
        <v>66</v>
      </c>
      <c r="D14" s="165">
        <v>0</v>
      </c>
      <c r="E14" s="165">
        <v>0</v>
      </c>
    </row>
    <row r="15" spans="1:5" ht="48" x14ac:dyDescent="0.25">
      <c r="A15" s="162" t="s">
        <v>32</v>
      </c>
      <c r="B15" s="163" t="s">
        <v>59</v>
      </c>
      <c r="C15" s="164" t="s">
        <v>64</v>
      </c>
      <c r="D15" s="165">
        <v>21567.8</v>
      </c>
      <c r="E15" s="165">
        <v>21567.8</v>
      </c>
    </row>
    <row r="16" spans="1:5" x14ac:dyDescent="0.25">
      <c r="A16" s="162" t="s">
        <v>34</v>
      </c>
      <c r="B16" s="163" t="s">
        <v>59</v>
      </c>
      <c r="C16" s="164">
        <v>11</v>
      </c>
      <c r="D16" s="165">
        <v>100</v>
      </c>
      <c r="E16" s="165">
        <v>100</v>
      </c>
    </row>
    <row r="17" spans="1:5" x14ac:dyDescent="0.25">
      <c r="A17" s="162" t="s">
        <v>36</v>
      </c>
      <c r="B17" s="163" t="s">
        <v>59</v>
      </c>
      <c r="C17" s="164">
        <v>13</v>
      </c>
      <c r="D17" s="165">
        <v>18723.2</v>
      </c>
      <c r="E17" s="165">
        <v>20702.399999999998</v>
      </c>
    </row>
    <row r="18" spans="1:5" x14ac:dyDescent="0.25">
      <c r="A18" s="162" t="s">
        <v>39</v>
      </c>
      <c r="B18" s="163" t="s">
        <v>62</v>
      </c>
      <c r="C18" s="164" t="s">
        <v>60</v>
      </c>
      <c r="D18" s="165">
        <f>D19</f>
        <v>622.5</v>
      </c>
      <c r="E18" s="165">
        <f>E19</f>
        <v>645.1</v>
      </c>
    </row>
    <row r="19" spans="1:5" x14ac:dyDescent="0.25">
      <c r="A19" s="162" t="s">
        <v>40</v>
      </c>
      <c r="B19" s="163" t="s">
        <v>62</v>
      </c>
      <c r="C19" s="164" t="s">
        <v>66</v>
      </c>
      <c r="D19" s="165">
        <v>622.5</v>
      </c>
      <c r="E19" s="165">
        <v>645.1</v>
      </c>
    </row>
    <row r="20" spans="1:5" ht="24" x14ac:dyDescent="0.25">
      <c r="A20" s="162" t="s">
        <v>42</v>
      </c>
      <c r="B20" s="163" t="s">
        <v>66</v>
      </c>
      <c r="C20" s="164" t="s">
        <v>60</v>
      </c>
      <c r="D20" s="165">
        <f>D21+D22+D23</f>
        <v>141.1</v>
      </c>
      <c r="E20" s="165">
        <f>E21+E22+E23</f>
        <v>141.1</v>
      </c>
    </row>
    <row r="21" spans="1:5" x14ac:dyDescent="0.25">
      <c r="A21" s="162" t="s">
        <v>186</v>
      </c>
      <c r="B21" s="163" t="s">
        <v>66</v>
      </c>
      <c r="C21" s="164" t="s">
        <v>64</v>
      </c>
      <c r="D21" s="165">
        <v>61</v>
      </c>
      <c r="E21" s="165">
        <v>61</v>
      </c>
    </row>
    <row r="22" spans="1:5" ht="36" x14ac:dyDescent="0.25">
      <c r="A22" s="166" t="s">
        <v>331</v>
      </c>
      <c r="B22" s="163" t="s">
        <v>66</v>
      </c>
      <c r="C22" s="164" t="s">
        <v>161</v>
      </c>
      <c r="D22" s="165">
        <v>50</v>
      </c>
      <c r="E22" s="165">
        <v>50</v>
      </c>
    </row>
    <row r="23" spans="1:5" ht="24" x14ac:dyDescent="0.25">
      <c r="A23" s="166" t="s">
        <v>263</v>
      </c>
      <c r="B23" s="163" t="s">
        <v>66</v>
      </c>
      <c r="C23" s="164" t="s">
        <v>80</v>
      </c>
      <c r="D23" s="165">
        <v>30.1</v>
      </c>
      <c r="E23" s="165">
        <v>30.1</v>
      </c>
    </row>
    <row r="24" spans="1:5" x14ac:dyDescent="0.25">
      <c r="A24" s="162" t="s">
        <v>43</v>
      </c>
      <c r="B24" s="163" t="s">
        <v>64</v>
      </c>
      <c r="C24" s="164" t="s">
        <v>60</v>
      </c>
      <c r="D24" s="165">
        <f>D25+D26+D27+D28</f>
        <v>12229.599999999999</v>
      </c>
      <c r="E24" s="165">
        <f>E25+E26+E27+E28</f>
        <v>12255.599999999999</v>
      </c>
    </row>
    <row r="25" spans="1:5" x14ac:dyDescent="0.25">
      <c r="A25" s="166" t="s">
        <v>44</v>
      </c>
      <c r="B25" s="163" t="s">
        <v>64</v>
      </c>
      <c r="C25" s="164" t="s">
        <v>59</v>
      </c>
      <c r="D25" s="165">
        <v>2356.4</v>
      </c>
      <c r="E25" s="165">
        <v>2243.1999999999998</v>
      </c>
    </row>
    <row r="26" spans="1:5" x14ac:dyDescent="0.25">
      <c r="A26" s="162" t="s">
        <v>234</v>
      </c>
      <c r="B26" s="163" t="s">
        <v>64</v>
      </c>
      <c r="C26" s="164" t="s">
        <v>67</v>
      </c>
      <c r="D26" s="165">
        <v>9406.4</v>
      </c>
      <c r="E26" s="165">
        <v>9545.6</v>
      </c>
    </row>
    <row r="27" spans="1:5" x14ac:dyDescent="0.25">
      <c r="A27" s="162" t="s">
        <v>45</v>
      </c>
      <c r="B27" s="163" t="s">
        <v>64</v>
      </c>
      <c r="C27" s="164">
        <v>10</v>
      </c>
      <c r="D27" s="165">
        <v>166.8</v>
      </c>
      <c r="E27" s="165">
        <v>166.8</v>
      </c>
    </row>
    <row r="28" spans="1:5" x14ac:dyDescent="0.25">
      <c r="A28" s="162" t="s">
        <v>218</v>
      </c>
      <c r="B28" s="163" t="s">
        <v>64</v>
      </c>
      <c r="C28" s="164" t="s">
        <v>217</v>
      </c>
      <c r="D28" s="165">
        <v>300</v>
      </c>
      <c r="E28" s="165">
        <v>300</v>
      </c>
    </row>
    <row r="29" spans="1:5" x14ac:dyDescent="0.25">
      <c r="A29" s="162" t="s">
        <v>47</v>
      </c>
      <c r="B29" s="163" t="s">
        <v>68</v>
      </c>
      <c r="C29" s="164" t="s">
        <v>60</v>
      </c>
      <c r="D29" s="165">
        <f>D30+D31+D32</f>
        <v>20291.100000000006</v>
      </c>
      <c r="E29" s="165">
        <f>E30+E31+E32</f>
        <v>14575</v>
      </c>
    </row>
    <row r="30" spans="1:5" x14ac:dyDescent="0.25">
      <c r="A30" s="162" t="s">
        <v>48</v>
      </c>
      <c r="B30" s="163" t="s">
        <v>68</v>
      </c>
      <c r="C30" s="164" t="s">
        <v>59</v>
      </c>
      <c r="D30" s="165">
        <v>1619.9</v>
      </c>
      <c r="E30" s="165">
        <v>1664.5</v>
      </c>
    </row>
    <row r="31" spans="1:5" x14ac:dyDescent="0.25">
      <c r="A31" s="162" t="s">
        <v>50</v>
      </c>
      <c r="B31" s="163" t="s">
        <v>68</v>
      </c>
      <c r="C31" s="164" t="s">
        <v>62</v>
      </c>
      <c r="D31" s="165">
        <v>17096.800000000003</v>
      </c>
      <c r="E31" s="165">
        <v>11305.2</v>
      </c>
    </row>
    <row r="32" spans="1:5" x14ac:dyDescent="0.25">
      <c r="A32" s="162" t="s">
        <v>51</v>
      </c>
      <c r="B32" s="163" t="s">
        <v>68</v>
      </c>
      <c r="C32" s="164" t="s">
        <v>66</v>
      </c>
      <c r="D32" s="165">
        <v>1574.4</v>
      </c>
      <c r="E32" s="165">
        <v>1605.3</v>
      </c>
    </row>
    <row r="33" spans="1:5" hidden="1" x14ac:dyDescent="0.25">
      <c r="A33" s="162" t="s">
        <v>292</v>
      </c>
      <c r="B33" s="163" t="s">
        <v>180</v>
      </c>
      <c r="C33" s="164" t="s">
        <v>60</v>
      </c>
      <c r="D33" s="165">
        <f>D34</f>
        <v>0</v>
      </c>
      <c r="E33" s="165">
        <f>E34</f>
        <v>0</v>
      </c>
    </row>
    <row r="34" spans="1:5" hidden="1" x14ac:dyDescent="0.25">
      <c r="A34" s="162" t="s">
        <v>289</v>
      </c>
      <c r="B34" s="163" t="s">
        <v>180</v>
      </c>
      <c r="C34" s="164" t="s">
        <v>68</v>
      </c>
      <c r="D34" s="165">
        <v>0</v>
      </c>
      <c r="E34" s="165">
        <v>0</v>
      </c>
    </row>
    <row r="35" spans="1:5" x14ac:dyDescent="0.25">
      <c r="A35" s="27" t="s">
        <v>222</v>
      </c>
      <c r="B35" s="163" t="s">
        <v>69</v>
      </c>
      <c r="C35" s="164" t="s">
        <v>60</v>
      </c>
      <c r="D35" s="165">
        <f>D36</f>
        <v>301</v>
      </c>
      <c r="E35" s="165">
        <f>E36</f>
        <v>416</v>
      </c>
    </row>
    <row r="36" spans="1:5" x14ac:dyDescent="0.25">
      <c r="A36" s="27" t="s">
        <v>223</v>
      </c>
      <c r="B36" s="163" t="s">
        <v>69</v>
      </c>
      <c r="C36" s="164" t="s">
        <v>59</v>
      </c>
      <c r="D36" s="165">
        <v>301</v>
      </c>
      <c r="E36" s="165">
        <v>416</v>
      </c>
    </row>
    <row r="37" spans="1:5" x14ac:dyDescent="0.25">
      <c r="A37" s="162" t="s">
        <v>52</v>
      </c>
      <c r="B37" s="163">
        <v>10</v>
      </c>
      <c r="C37" s="164" t="s">
        <v>60</v>
      </c>
      <c r="D37" s="165">
        <f>D38</f>
        <v>300</v>
      </c>
      <c r="E37" s="165">
        <f>E38</f>
        <v>300</v>
      </c>
    </row>
    <row r="38" spans="1:5" x14ac:dyDescent="0.25">
      <c r="A38" s="162" t="s">
        <v>53</v>
      </c>
      <c r="B38" s="163">
        <v>10</v>
      </c>
      <c r="C38" s="164" t="s">
        <v>59</v>
      </c>
      <c r="D38" s="165">
        <v>300</v>
      </c>
      <c r="E38" s="165">
        <v>300</v>
      </c>
    </row>
    <row r="39" spans="1:5" x14ac:dyDescent="0.25">
      <c r="A39" s="167" t="s">
        <v>56</v>
      </c>
      <c r="B39" s="164"/>
      <c r="C39" s="164"/>
      <c r="D39" s="168">
        <f>D12+D18+D20+D24+D29+D37+D33+D35</f>
        <v>76401.100000000006</v>
      </c>
      <c r="E39" s="168">
        <f>E12+E18+E20+E24+E29+E37+E33+E35</f>
        <v>72827.799999999988</v>
      </c>
    </row>
  </sheetData>
  <mergeCells count="9">
    <mergeCell ref="E9:E10"/>
    <mergeCell ref="A6:E6"/>
    <mergeCell ref="B1:E5"/>
    <mergeCell ref="A8:E8"/>
    <mergeCell ref="A1:A4"/>
    <mergeCell ref="A9:A10"/>
    <mergeCell ref="B9:B10"/>
    <mergeCell ref="C9:C10"/>
    <mergeCell ref="D9:D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abSelected="1" topLeftCell="A127" zoomScaleNormal="100" workbookViewId="0">
      <selection activeCell="A127" sqref="A1:XFD1048576"/>
    </sheetView>
  </sheetViews>
  <sheetFormatPr defaultRowHeight="15" x14ac:dyDescent="0.25"/>
  <cols>
    <col min="1" max="1" width="49" style="128" customWidth="1"/>
    <col min="2" max="2" width="6.7109375" style="128" customWidth="1"/>
    <col min="3" max="3" width="4.140625" style="127" customWidth="1"/>
    <col min="4" max="4" width="5" style="127" customWidth="1"/>
    <col min="5" max="5" width="4.85546875" style="127" customWidth="1"/>
    <col min="6" max="6" width="3.5703125" style="127" bestFit="1" customWidth="1"/>
    <col min="7" max="7" width="6.5703125" style="127" customWidth="1"/>
    <col min="8" max="8" width="6" style="127" customWidth="1"/>
    <col min="9" max="9" width="10.42578125" style="128" customWidth="1"/>
    <col min="10" max="10" width="14.140625" style="128" customWidth="1"/>
    <col min="11" max="11" width="12.28515625" style="128" customWidth="1"/>
    <col min="12" max="16384" width="9.140625" style="128"/>
  </cols>
  <sheetData>
    <row r="1" spans="1:11" ht="44.25" customHeight="1" x14ac:dyDescent="0.25">
      <c r="A1" s="183"/>
      <c r="B1" s="170"/>
      <c r="C1" s="126" t="s">
        <v>57</v>
      </c>
      <c r="F1" s="184" t="s">
        <v>341</v>
      </c>
      <c r="G1" s="184"/>
      <c r="H1" s="184"/>
      <c r="I1" s="184"/>
      <c r="J1" s="184"/>
      <c r="K1" s="184"/>
    </row>
    <row r="2" spans="1:11" ht="15.75" x14ac:dyDescent="0.25">
      <c r="A2" s="183"/>
      <c r="B2" s="170"/>
      <c r="C2" s="174"/>
      <c r="F2" s="184"/>
      <c r="G2" s="184"/>
      <c r="H2" s="184"/>
      <c r="I2" s="184"/>
      <c r="J2" s="184"/>
      <c r="K2" s="184"/>
    </row>
    <row r="3" spans="1:11" ht="15.75" customHeight="1" x14ac:dyDescent="0.25">
      <c r="A3" s="176" t="s">
        <v>369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x14ac:dyDescent="0.25">
      <c r="A4" s="186" t="s">
        <v>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x14ac:dyDescent="0.25">
      <c r="A5" s="188" t="s">
        <v>22</v>
      </c>
      <c r="B5" s="208" t="s">
        <v>81</v>
      </c>
      <c r="C5" s="191" t="s">
        <v>23</v>
      </c>
      <c r="D5" s="191" t="s">
        <v>24</v>
      </c>
      <c r="E5" s="192" t="s">
        <v>25</v>
      </c>
      <c r="F5" s="192"/>
      <c r="G5" s="192"/>
      <c r="H5" s="192"/>
      <c r="I5" s="193" t="s">
        <v>26</v>
      </c>
      <c r="J5" s="189" t="s">
        <v>305</v>
      </c>
      <c r="K5" s="210" t="s">
        <v>83</v>
      </c>
    </row>
    <row r="6" spans="1:11" x14ac:dyDescent="0.25">
      <c r="A6" s="188"/>
      <c r="B6" s="209"/>
      <c r="C6" s="191"/>
      <c r="D6" s="191"/>
      <c r="E6" s="173" t="s">
        <v>27</v>
      </c>
      <c r="F6" s="173" t="s">
        <v>28</v>
      </c>
      <c r="G6" s="173" t="s">
        <v>183</v>
      </c>
      <c r="H6" s="173" t="s">
        <v>29</v>
      </c>
      <c r="I6" s="194"/>
      <c r="J6" s="190"/>
      <c r="K6" s="210"/>
    </row>
    <row r="7" spans="1:11" x14ac:dyDescent="0.2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</row>
    <row r="8" spans="1:11" x14ac:dyDescent="0.25">
      <c r="A8" s="57" t="s">
        <v>189</v>
      </c>
      <c r="B8" s="145">
        <v>650</v>
      </c>
      <c r="C8" s="145">
        <v>0</v>
      </c>
      <c r="D8" s="145" t="s">
        <v>60</v>
      </c>
      <c r="E8" s="145" t="s">
        <v>60</v>
      </c>
      <c r="F8" s="145" t="s">
        <v>63</v>
      </c>
      <c r="G8" s="145" t="s">
        <v>60</v>
      </c>
      <c r="H8" s="145" t="s">
        <v>150</v>
      </c>
      <c r="I8" s="145" t="s">
        <v>61</v>
      </c>
      <c r="J8" s="116">
        <f>J9+J65+J71+J95+J145+J185+J192</f>
        <v>73861.5</v>
      </c>
      <c r="K8" s="116">
        <f>K9+K65+K71+K95+K145+K185+K192</f>
        <v>655.7</v>
      </c>
    </row>
    <row r="9" spans="1:11" x14ac:dyDescent="0.25">
      <c r="A9" s="45" t="s">
        <v>30</v>
      </c>
      <c r="B9" s="141">
        <v>650</v>
      </c>
      <c r="C9" s="46" t="s">
        <v>59</v>
      </c>
      <c r="D9" s="46" t="s">
        <v>60</v>
      </c>
      <c r="E9" s="46" t="s">
        <v>60</v>
      </c>
      <c r="F9" s="46" t="s">
        <v>63</v>
      </c>
      <c r="G9" s="46" t="s">
        <v>60</v>
      </c>
      <c r="H9" s="46" t="s">
        <v>150</v>
      </c>
      <c r="I9" s="46" t="s">
        <v>61</v>
      </c>
      <c r="J9" s="116">
        <f>J10+J16+J43+J49+J26+J37</f>
        <v>41714.9</v>
      </c>
      <c r="K9" s="116"/>
    </row>
    <row r="10" spans="1:11" ht="31.5" customHeight="1" x14ac:dyDescent="0.25">
      <c r="A10" s="47" t="s">
        <v>31</v>
      </c>
      <c r="B10" s="141">
        <v>650</v>
      </c>
      <c r="C10" s="25" t="s">
        <v>59</v>
      </c>
      <c r="D10" s="25" t="s">
        <v>62</v>
      </c>
      <c r="E10" s="25" t="s">
        <v>60</v>
      </c>
      <c r="F10" s="25" t="s">
        <v>63</v>
      </c>
      <c r="G10" s="25" t="s">
        <v>60</v>
      </c>
      <c r="H10" s="25" t="s">
        <v>150</v>
      </c>
      <c r="I10" s="25" t="s">
        <v>61</v>
      </c>
      <c r="J10" s="117">
        <f>J11</f>
        <v>2038.8</v>
      </c>
      <c r="K10" s="142"/>
    </row>
    <row r="11" spans="1:11" ht="39" x14ac:dyDescent="0.25">
      <c r="A11" s="48" t="s">
        <v>249</v>
      </c>
      <c r="B11" s="141">
        <v>650</v>
      </c>
      <c r="C11" s="23" t="s">
        <v>59</v>
      </c>
      <c r="D11" s="23" t="s">
        <v>62</v>
      </c>
      <c r="E11" s="23" t="s">
        <v>250</v>
      </c>
      <c r="F11" s="23" t="s">
        <v>63</v>
      </c>
      <c r="G11" s="23" t="s">
        <v>60</v>
      </c>
      <c r="H11" s="23" t="s">
        <v>150</v>
      </c>
      <c r="I11" s="23" t="s">
        <v>61</v>
      </c>
      <c r="J11" s="118">
        <f>J12</f>
        <v>2038.8</v>
      </c>
      <c r="K11" s="143"/>
    </row>
    <row r="12" spans="1:11" ht="39" x14ac:dyDescent="0.25">
      <c r="A12" s="48" t="s">
        <v>208</v>
      </c>
      <c r="B12" s="141">
        <v>650</v>
      </c>
      <c r="C12" s="23" t="s">
        <v>59</v>
      </c>
      <c r="D12" s="23" t="s">
        <v>62</v>
      </c>
      <c r="E12" s="23" t="s">
        <v>250</v>
      </c>
      <c r="F12" s="23" t="s">
        <v>63</v>
      </c>
      <c r="G12" s="23" t="s">
        <v>64</v>
      </c>
      <c r="H12" s="23" t="s">
        <v>150</v>
      </c>
      <c r="I12" s="23" t="s">
        <v>61</v>
      </c>
      <c r="J12" s="118">
        <f t="shared" ref="J12" si="0">J13</f>
        <v>2038.8</v>
      </c>
      <c r="K12" s="142"/>
    </row>
    <row r="13" spans="1:11" ht="25.5" x14ac:dyDescent="0.25">
      <c r="A13" s="49" t="s">
        <v>317</v>
      </c>
      <c r="B13" s="141">
        <v>650</v>
      </c>
      <c r="C13" s="23" t="s">
        <v>59</v>
      </c>
      <c r="D13" s="23" t="s">
        <v>62</v>
      </c>
      <c r="E13" s="23" t="s">
        <v>250</v>
      </c>
      <c r="F13" s="23" t="s">
        <v>63</v>
      </c>
      <c r="G13" s="23" t="s">
        <v>64</v>
      </c>
      <c r="H13" s="23" t="s">
        <v>151</v>
      </c>
      <c r="I13" s="23" t="s">
        <v>61</v>
      </c>
      <c r="J13" s="118">
        <f>J14</f>
        <v>2038.8</v>
      </c>
      <c r="K13" s="142"/>
    </row>
    <row r="14" spans="1:11" ht="63.75" x14ac:dyDescent="0.25">
      <c r="A14" s="49" t="s">
        <v>184</v>
      </c>
      <c r="B14" s="141">
        <v>650</v>
      </c>
      <c r="C14" s="23" t="s">
        <v>59</v>
      </c>
      <c r="D14" s="23" t="s">
        <v>62</v>
      </c>
      <c r="E14" s="23" t="s">
        <v>250</v>
      </c>
      <c r="F14" s="23" t="s">
        <v>63</v>
      </c>
      <c r="G14" s="23" t="s">
        <v>64</v>
      </c>
      <c r="H14" s="23" t="s">
        <v>151</v>
      </c>
      <c r="I14" s="23" t="s">
        <v>137</v>
      </c>
      <c r="J14" s="118">
        <f>J15</f>
        <v>2038.8</v>
      </c>
      <c r="K14" s="142"/>
    </row>
    <row r="15" spans="1:11" ht="25.5" x14ac:dyDescent="0.25">
      <c r="A15" s="49" t="s">
        <v>152</v>
      </c>
      <c r="B15" s="141">
        <v>650</v>
      </c>
      <c r="C15" s="23" t="s">
        <v>59</v>
      </c>
      <c r="D15" s="23" t="s">
        <v>62</v>
      </c>
      <c r="E15" s="23" t="s">
        <v>250</v>
      </c>
      <c r="F15" s="23" t="s">
        <v>63</v>
      </c>
      <c r="G15" s="23" t="s">
        <v>64</v>
      </c>
      <c r="H15" s="23" t="s">
        <v>151</v>
      </c>
      <c r="I15" s="23" t="s">
        <v>153</v>
      </c>
      <c r="J15" s="118">
        <v>2038.8</v>
      </c>
      <c r="K15" s="142"/>
    </row>
    <row r="16" spans="1:11" ht="51.75" x14ac:dyDescent="0.25">
      <c r="A16" s="51" t="s">
        <v>32</v>
      </c>
      <c r="B16" s="141">
        <v>650</v>
      </c>
      <c r="C16" s="25" t="s">
        <v>59</v>
      </c>
      <c r="D16" s="25" t="s">
        <v>64</v>
      </c>
      <c r="E16" s="25" t="s">
        <v>60</v>
      </c>
      <c r="F16" s="25" t="s">
        <v>63</v>
      </c>
      <c r="G16" s="25" t="s">
        <v>60</v>
      </c>
      <c r="H16" s="25" t="s">
        <v>150</v>
      </c>
      <c r="I16" s="25" t="s">
        <v>61</v>
      </c>
      <c r="J16" s="117">
        <f>J17</f>
        <v>22272.7</v>
      </c>
      <c r="K16" s="142"/>
    </row>
    <row r="17" spans="1:11" ht="39" x14ac:dyDescent="0.25">
      <c r="A17" s="48" t="s">
        <v>249</v>
      </c>
      <c r="B17" s="141">
        <v>650</v>
      </c>
      <c r="C17" s="23" t="s">
        <v>59</v>
      </c>
      <c r="D17" s="23" t="s">
        <v>64</v>
      </c>
      <c r="E17" s="23" t="s">
        <v>250</v>
      </c>
      <c r="F17" s="23" t="s">
        <v>63</v>
      </c>
      <c r="G17" s="23" t="s">
        <v>60</v>
      </c>
      <c r="H17" s="23" t="s">
        <v>150</v>
      </c>
      <c r="I17" s="23" t="s">
        <v>61</v>
      </c>
      <c r="J17" s="118">
        <f>J18</f>
        <v>22272.7</v>
      </c>
      <c r="K17" s="142"/>
    </row>
    <row r="18" spans="1:11" ht="39" x14ac:dyDescent="0.25">
      <c r="A18" s="48" t="s">
        <v>209</v>
      </c>
      <c r="B18" s="141">
        <v>650</v>
      </c>
      <c r="C18" s="23" t="s">
        <v>59</v>
      </c>
      <c r="D18" s="23" t="s">
        <v>64</v>
      </c>
      <c r="E18" s="23" t="s">
        <v>250</v>
      </c>
      <c r="F18" s="23" t="s">
        <v>63</v>
      </c>
      <c r="G18" s="23" t="s">
        <v>59</v>
      </c>
      <c r="H18" s="23" t="s">
        <v>150</v>
      </c>
      <c r="I18" s="23" t="s">
        <v>61</v>
      </c>
      <c r="J18" s="118">
        <f>J19</f>
        <v>22272.7</v>
      </c>
      <c r="K18" s="142"/>
    </row>
    <row r="19" spans="1:11" ht="26.25" x14ac:dyDescent="0.25">
      <c r="A19" s="102" t="s">
        <v>154</v>
      </c>
      <c r="B19" s="141">
        <v>650</v>
      </c>
      <c r="C19" s="23" t="s">
        <v>59</v>
      </c>
      <c r="D19" s="23" t="s">
        <v>64</v>
      </c>
      <c r="E19" s="23" t="s">
        <v>250</v>
      </c>
      <c r="F19" s="23" t="s">
        <v>63</v>
      </c>
      <c r="G19" s="23" t="s">
        <v>59</v>
      </c>
      <c r="H19" s="23" t="s">
        <v>155</v>
      </c>
      <c r="I19" s="23" t="s">
        <v>61</v>
      </c>
      <c r="J19" s="118">
        <f>J20+J22+J24</f>
        <v>22272.7</v>
      </c>
      <c r="K19" s="142"/>
    </row>
    <row r="20" spans="1:11" ht="63.75" x14ac:dyDescent="0.25">
      <c r="A20" s="49" t="s">
        <v>184</v>
      </c>
      <c r="B20" s="141">
        <v>650</v>
      </c>
      <c r="C20" s="23" t="s">
        <v>59</v>
      </c>
      <c r="D20" s="23" t="s">
        <v>64</v>
      </c>
      <c r="E20" s="23" t="s">
        <v>250</v>
      </c>
      <c r="F20" s="23" t="s">
        <v>63</v>
      </c>
      <c r="G20" s="23" t="s">
        <v>59</v>
      </c>
      <c r="H20" s="23" t="s">
        <v>155</v>
      </c>
      <c r="I20" s="23" t="s">
        <v>137</v>
      </c>
      <c r="J20" s="118">
        <f>J21</f>
        <v>22131.9</v>
      </c>
      <c r="K20" s="142"/>
    </row>
    <row r="21" spans="1:11" ht="25.5" x14ac:dyDescent="0.25">
      <c r="A21" s="49" t="s">
        <v>152</v>
      </c>
      <c r="B21" s="141">
        <v>650</v>
      </c>
      <c r="C21" s="23" t="s">
        <v>59</v>
      </c>
      <c r="D21" s="23" t="s">
        <v>64</v>
      </c>
      <c r="E21" s="23" t="s">
        <v>250</v>
      </c>
      <c r="F21" s="23" t="s">
        <v>63</v>
      </c>
      <c r="G21" s="23" t="s">
        <v>59</v>
      </c>
      <c r="H21" s="23" t="s">
        <v>155</v>
      </c>
      <c r="I21" s="23" t="s">
        <v>153</v>
      </c>
      <c r="J21" s="118">
        <v>22131.9</v>
      </c>
      <c r="K21" s="142"/>
    </row>
    <row r="22" spans="1:11" ht="25.5" x14ac:dyDescent="0.25">
      <c r="A22" s="49" t="s">
        <v>185</v>
      </c>
      <c r="B22" s="141">
        <v>650</v>
      </c>
      <c r="C22" s="23" t="s">
        <v>59</v>
      </c>
      <c r="D22" s="23" t="s">
        <v>64</v>
      </c>
      <c r="E22" s="23" t="s">
        <v>250</v>
      </c>
      <c r="F22" s="23" t="s">
        <v>63</v>
      </c>
      <c r="G22" s="23" t="s">
        <v>59</v>
      </c>
      <c r="H22" s="23" t="s">
        <v>155</v>
      </c>
      <c r="I22" s="23" t="s">
        <v>72</v>
      </c>
      <c r="J22" s="118">
        <f>J23</f>
        <v>109</v>
      </c>
      <c r="K22" s="142"/>
    </row>
    <row r="23" spans="1:11" ht="26.25" x14ac:dyDescent="0.25">
      <c r="A23" s="27" t="s">
        <v>129</v>
      </c>
      <c r="B23" s="141">
        <v>650</v>
      </c>
      <c r="C23" s="23" t="s">
        <v>59</v>
      </c>
      <c r="D23" s="23" t="s">
        <v>64</v>
      </c>
      <c r="E23" s="23" t="s">
        <v>250</v>
      </c>
      <c r="F23" s="23" t="s">
        <v>63</v>
      </c>
      <c r="G23" s="23" t="s">
        <v>59</v>
      </c>
      <c r="H23" s="23" t="s">
        <v>155</v>
      </c>
      <c r="I23" s="23" t="s">
        <v>73</v>
      </c>
      <c r="J23" s="118">
        <v>109</v>
      </c>
      <c r="K23" s="142"/>
    </row>
    <row r="24" spans="1:11" x14ac:dyDescent="0.25">
      <c r="A24" s="27" t="s">
        <v>33</v>
      </c>
      <c r="B24" s="141">
        <v>650</v>
      </c>
      <c r="C24" s="23" t="s">
        <v>59</v>
      </c>
      <c r="D24" s="23" t="s">
        <v>64</v>
      </c>
      <c r="E24" s="23" t="s">
        <v>250</v>
      </c>
      <c r="F24" s="23" t="s">
        <v>63</v>
      </c>
      <c r="G24" s="23" t="s">
        <v>59</v>
      </c>
      <c r="H24" s="23" t="s">
        <v>155</v>
      </c>
      <c r="I24" s="23" t="s">
        <v>77</v>
      </c>
      <c r="J24" s="118">
        <f>J25</f>
        <v>31.8</v>
      </c>
      <c r="K24" s="142"/>
    </row>
    <row r="25" spans="1:11" x14ac:dyDescent="0.25">
      <c r="A25" s="78" t="s">
        <v>327</v>
      </c>
      <c r="B25" s="141">
        <v>650</v>
      </c>
      <c r="C25" s="23" t="s">
        <v>59</v>
      </c>
      <c r="D25" s="23" t="s">
        <v>64</v>
      </c>
      <c r="E25" s="23" t="s">
        <v>250</v>
      </c>
      <c r="F25" s="23" t="s">
        <v>63</v>
      </c>
      <c r="G25" s="23" t="s">
        <v>59</v>
      </c>
      <c r="H25" s="23" t="s">
        <v>155</v>
      </c>
      <c r="I25" s="23" t="s">
        <v>156</v>
      </c>
      <c r="J25" s="118">
        <v>31.8</v>
      </c>
      <c r="K25" s="142"/>
    </row>
    <row r="26" spans="1:11" ht="39" x14ac:dyDescent="0.25">
      <c r="A26" s="28" t="s">
        <v>200</v>
      </c>
      <c r="B26" s="141">
        <v>650</v>
      </c>
      <c r="C26" s="25" t="s">
        <v>59</v>
      </c>
      <c r="D26" s="25" t="s">
        <v>180</v>
      </c>
      <c r="E26" s="25" t="s">
        <v>60</v>
      </c>
      <c r="F26" s="25" t="s">
        <v>63</v>
      </c>
      <c r="G26" s="25" t="s">
        <v>60</v>
      </c>
      <c r="H26" s="25" t="s">
        <v>150</v>
      </c>
      <c r="I26" s="25" t="s">
        <v>61</v>
      </c>
      <c r="J26" s="117">
        <f>J32+J27</f>
        <v>91.4</v>
      </c>
      <c r="K26" s="142"/>
    </row>
    <row r="27" spans="1:11" x14ac:dyDescent="0.25">
      <c r="A27" s="27" t="s">
        <v>41</v>
      </c>
      <c r="B27" s="141">
        <v>650</v>
      </c>
      <c r="C27" s="23" t="s">
        <v>59</v>
      </c>
      <c r="D27" s="23" t="s">
        <v>180</v>
      </c>
      <c r="E27" s="23" t="s">
        <v>76</v>
      </c>
      <c r="F27" s="23" t="s">
        <v>63</v>
      </c>
      <c r="G27" s="23" t="s">
        <v>60</v>
      </c>
      <c r="H27" s="23" t="s">
        <v>150</v>
      </c>
      <c r="I27" s="23" t="s">
        <v>61</v>
      </c>
      <c r="J27" s="118">
        <f t="shared" ref="J27:J29" si="1">J28</f>
        <v>38.700000000000003</v>
      </c>
      <c r="K27" s="142"/>
    </row>
    <row r="28" spans="1:11" ht="39" x14ac:dyDescent="0.25">
      <c r="A28" s="50" t="s">
        <v>252</v>
      </c>
      <c r="B28" s="141">
        <v>650</v>
      </c>
      <c r="C28" s="23" t="s">
        <v>59</v>
      </c>
      <c r="D28" s="23" t="s">
        <v>180</v>
      </c>
      <c r="E28" s="23" t="s">
        <v>76</v>
      </c>
      <c r="F28" s="23" t="s">
        <v>63</v>
      </c>
      <c r="G28" s="23" t="s">
        <v>62</v>
      </c>
      <c r="H28" s="23" t="s">
        <v>150</v>
      </c>
      <c r="I28" s="23" t="s">
        <v>61</v>
      </c>
      <c r="J28" s="118">
        <f t="shared" si="1"/>
        <v>38.700000000000003</v>
      </c>
      <c r="K28" s="142"/>
    </row>
    <row r="29" spans="1:11" ht="51.75" x14ac:dyDescent="0.25">
      <c r="A29" s="27" t="s">
        <v>315</v>
      </c>
      <c r="B29" s="141">
        <v>650</v>
      </c>
      <c r="C29" s="23" t="s">
        <v>59</v>
      </c>
      <c r="D29" s="23" t="s">
        <v>180</v>
      </c>
      <c r="E29" s="23" t="s">
        <v>76</v>
      </c>
      <c r="F29" s="23" t="s">
        <v>63</v>
      </c>
      <c r="G29" s="23" t="s">
        <v>62</v>
      </c>
      <c r="H29" s="23" t="s">
        <v>201</v>
      </c>
      <c r="I29" s="23" t="s">
        <v>61</v>
      </c>
      <c r="J29" s="118">
        <f t="shared" si="1"/>
        <v>38.700000000000003</v>
      </c>
      <c r="K29" s="142"/>
    </row>
    <row r="30" spans="1:11" x14ac:dyDescent="0.25">
      <c r="A30" s="27" t="s">
        <v>55</v>
      </c>
      <c r="B30" s="141">
        <v>650</v>
      </c>
      <c r="C30" s="23" t="s">
        <v>59</v>
      </c>
      <c r="D30" s="23" t="s">
        <v>180</v>
      </c>
      <c r="E30" s="23" t="s">
        <v>76</v>
      </c>
      <c r="F30" s="23" t="s">
        <v>63</v>
      </c>
      <c r="G30" s="23" t="s">
        <v>62</v>
      </c>
      <c r="H30" s="23" t="s">
        <v>201</v>
      </c>
      <c r="I30" s="23" t="s">
        <v>181</v>
      </c>
      <c r="J30" s="118">
        <f>J31</f>
        <v>38.700000000000003</v>
      </c>
      <c r="K30" s="142"/>
    </row>
    <row r="31" spans="1:11" x14ac:dyDescent="0.25">
      <c r="A31" s="43" t="s">
        <v>82</v>
      </c>
      <c r="B31" s="141">
        <v>650</v>
      </c>
      <c r="C31" s="23" t="s">
        <v>59</v>
      </c>
      <c r="D31" s="23" t="s">
        <v>180</v>
      </c>
      <c r="E31" s="23" t="s">
        <v>76</v>
      </c>
      <c r="F31" s="23" t="s">
        <v>63</v>
      </c>
      <c r="G31" s="23" t="s">
        <v>62</v>
      </c>
      <c r="H31" s="23" t="s">
        <v>201</v>
      </c>
      <c r="I31" s="23" t="s">
        <v>182</v>
      </c>
      <c r="J31" s="118">
        <v>38.700000000000003</v>
      </c>
      <c r="K31" s="142"/>
    </row>
    <row r="32" spans="1:11" ht="51.75" x14ac:dyDescent="0.25">
      <c r="A32" s="102" t="s">
        <v>256</v>
      </c>
      <c r="B32" s="141">
        <v>650</v>
      </c>
      <c r="C32" s="23" t="s">
        <v>59</v>
      </c>
      <c r="D32" s="23" t="s">
        <v>180</v>
      </c>
      <c r="E32" s="23" t="s">
        <v>255</v>
      </c>
      <c r="F32" s="23" t="s">
        <v>63</v>
      </c>
      <c r="G32" s="23" t="s">
        <v>60</v>
      </c>
      <c r="H32" s="23" t="s">
        <v>150</v>
      </c>
      <c r="I32" s="23" t="s">
        <v>61</v>
      </c>
      <c r="J32" s="118">
        <f>J33</f>
        <v>52.7</v>
      </c>
      <c r="K32" s="142"/>
    </row>
    <row r="33" spans="1:11" ht="26.25" x14ac:dyDescent="0.25">
      <c r="A33" s="78" t="s">
        <v>257</v>
      </c>
      <c r="B33" s="141">
        <v>650</v>
      </c>
      <c r="C33" s="23" t="s">
        <v>59</v>
      </c>
      <c r="D33" s="23" t="s">
        <v>180</v>
      </c>
      <c r="E33" s="23" t="s">
        <v>255</v>
      </c>
      <c r="F33" s="23" t="s">
        <v>63</v>
      </c>
      <c r="G33" s="23" t="s">
        <v>62</v>
      </c>
      <c r="H33" s="23" t="s">
        <v>150</v>
      </c>
      <c r="I33" s="23" t="s">
        <v>61</v>
      </c>
      <c r="J33" s="118">
        <f t="shared" ref="J33:J34" si="2">J34</f>
        <v>52.7</v>
      </c>
      <c r="K33" s="142"/>
    </row>
    <row r="34" spans="1:11" ht="51.75" x14ac:dyDescent="0.25">
      <c r="A34" s="78" t="s">
        <v>315</v>
      </c>
      <c r="B34" s="141">
        <v>650</v>
      </c>
      <c r="C34" s="23" t="s">
        <v>59</v>
      </c>
      <c r="D34" s="23" t="s">
        <v>180</v>
      </c>
      <c r="E34" s="23" t="s">
        <v>255</v>
      </c>
      <c r="F34" s="23" t="s">
        <v>63</v>
      </c>
      <c r="G34" s="23" t="s">
        <v>62</v>
      </c>
      <c r="H34" s="23" t="s">
        <v>201</v>
      </c>
      <c r="I34" s="23" t="s">
        <v>61</v>
      </c>
      <c r="J34" s="118">
        <f t="shared" si="2"/>
        <v>52.7</v>
      </c>
      <c r="K34" s="142"/>
    </row>
    <row r="35" spans="1:11" x14ac:dyDescent="0.25">
      <c r="A35" s="27" t="s">
        <v>55</v>
      </c>
      <c r="B35" s="141">
        <v>650</v>
      </c>
      <c r="C35" s="23" t="s">
        <v>59</v>
      </c>
      <c r="D35" s="23" t="s">
        <v>180</v>
      </c>
      <c r="E35" s="23" t="s">
        <v>255</v>
      </c>
      <c r="F35" s="23" t="s">
        <v>63</v>
      </c>
      <c r="G35" s="23" t="s">
        <v>62</v>
      </c>
      <c r="H35" s="23" t="s">
        <v>201</v>
      </c>
      <c r="I35" s="23" t="s">
        <v>181</v>
      </c>
      <c r="J35" s="118">
        <f>J36</f>
        <v>52.7</v>
      </c>
      <c r="K35" s="142"/>
    </row>
    <row r="36" spans="1:11" x14ac:dyDescent="0.25">
      <c r="A36" s="43" t="s">
        <v>82</v>
      </c>
      <c r="B36" s="141">
        <v>650</v>
      </c>
      <c r="C36" s="23" t="s">
        <v>59</v>
      </c>
      <c r="D36" s="23" t="s">
        <v>180</v>
      </c>
      <c r="E36" s="23" t="s">
        <v>255</v>
      </c>
      <c r="F36" s="23" t="s">
        <v>63</v>
      </c>
      <c r="G36" s="23" t="s">
        <v>62</v>
      </c>
      <c r="H36" s="23" t="s">
        <v>201</v>
      </c>
      <c r="I36" s="23" t="s">
        <v>182</v>
      </c>
      <c r="J36" s="118">
        <v>52.7</v>
      </c>
      <c r="K36" s="142"/>
    </row>
    <row r="37" spans="1:11" x14ac:dyDescent="0.25">
      <c r="A37" s="125" t="s">
        <v>354</v>
      </c>
      <c r="B37" s="141">
        <v>650</v>
      </c>
      <c r="C37" s="25" t="s">
        <v>59</v>
      </c>
      <c r="D37" s="25" t="s">
        <v>356</v>
      </c>
      <c r="E37" s="25" t="s">
        <v>60</v>
      </c>
      <c r="F37" s="25" t="s">
        <v>63</v>
      </c>
      <c r="G37" s="25" t="s">
        <v>60</v>
      </c>
      <c r="H37" s="25" t="s">
        <v>150</v>
      </c>
      <c r="I37" s="25" t="s">
        <v>61</v>
      </c>
      <c r="J37" s="117">
        <f>J38</f>
        <v>349</v>
      </c>
      <c r="K37" s="142"/>
    </row>
    <row r="38" spans="1:11" x14ac:dyDescent="0.25">
      <c r="A38" s="43" t="s">
        <v>41</v>
      </c>
      <c r="B38" s="141">
        <v>650</v>
      </c>
      <c r="C38" s="23" t="s">
        <v>59</v>
      </c>
      <c r="D38" s="23" t="s">
        <v>356</v>
      </c>
      <c r="E38" s="23" t="s">
        <v>76</v>
      </c>
      <c r="F38" s="23" t="s">
        <v>63</v>
      </c>
      <c r="G38" s="23" t="s">
        <v>60</v>
      </c>
      <c r="H38" s="23" t="s">
        <v>150</v>
      </c>
      <c r="I38" s="23" t="s">
        <v>61</v>
      </c>
      <c r="J38" s="118">
        <f>J39</f>
        <v>349</v>
      </c>
      <c r="K38" s="142"/>
    </row>
    <row r="39" spans="1:11" ht="39" x14ac:dyDescent="0.25">
      <c r="A39" s="43" t="s">
        <v>169</v>
      </c>
      <c r="B39" s="141">
        <v>650</v>
      </c>
      <c r="C39" s="23" t="s">
        <v>59</v>
      </c>
      <c r="D39" s="23" t="s">
        <v>356</v>
      </c>
      <c r="E39" s="23" t="s">
        <v>76</v>
      </c>
      <c r="F39" s="23" t="s">
        <v>63</v>
      </c>
      <c r="G39" s="23" t="s">
        <v>59</v>
      </c>
      <c r="H39" s="23" t="s">
        <v>150</v>
      </c>
      <c r="I39" s="23" t="s">
        <v>61</v>
      </c>
      <c r="J39" s="118">
        <f>J40</f>
        <v>349</v>
      </c>
      <c r="K39" s="142"/>
    </row>
    <row r="40" spans="1:11" ht="26.25" x14ac:dyDescent="0.25">
      <c r="A40" s="43" t="s">
        <v>355</v>
      </c>
      <c r="B40" s="141">
        <v>650</v>
      </c>
      <c r="C40" s="23" t="s">
        <v>59</v>
      </c>
      <c r="D40" s="23" t="s">
        <v>356</v>
      </c>
      <c r="E40" s="23" t="s">
        <v>76</v>
      </c>
      <c r="F40" s="23" t="s">
        <v>63</v>
      </c>
      <c r="G40" s="23" t="s">
        <v>59</v>
      </c>
      <c r="H40" s="23" t="s">
        <v>357</v>
      </c>
      <c r="I40" s="23" t="s">
        <v>61</v>
      </c>
      <c r="J40" s="118">
        <f>J41</f>
        <v>349</v>
      </c>
      <c r="K40" s="142"/>
    </row>
    <row r="41" spans="1:11" x14ac:dyDescent="0.25">
      <c r="A41" s="43" t="s">
        <v>33</v>
      </c>
      <c r="B41" s="141">
        <v>650</v>
      </c>
      <c r="C41" s="23" t="s">
        <v>59</v>
      </c>
      <c r="D41" s="23" t="s">
        <v>356</v>
      </c>
      <c r="E41" s="23" t="s">
        <v>76</v>
      </c>
      <c r="F41" s="23" t="s">
        <v>63</v>
      </c>
      <c r="G41" s="23" t="s">
        <v>59</v>
      </c>
      <c r="H41" s="23" t="s">
        <v>357</v>
      </c>
      <c r="I41" s="23" t="s">
        <v>77</v>
      </c>
      <c r="J41" s="118">
        <f>J42</f>
        <v>349</v>
      </c>
      <c r="K41" s="142"/>
    </row>
    <row r="42" spans="1:11" x14ac:dyDescent="0.25">
      <c r="A42" s="43" t="s">
        <v>358</v>
      </c>
      <c r="B42" s="141">
        <v>650</v>
      </c>
      <c r="C42" s="23" t="s">
        <v>59</v>
      </c>
      <c r="D42" s="23" t="s">
        <v>356</v>
      </c>
      <c r="E42" s="23" t="s">
        <v>76</v>
      </c>
      <c r="F42" s="23" t="s">
        <v>63</v>
      </c>
      <c r="G42" s="23" t="s">
        <v>59</v>
      </c>
      <c r="H42" s="23" t="s">
        <v>357</v>
      </c>
      <c r="I42" s="23" t="s">
        <v>359</v>
      </c>
      <c r="J42" s="118">
        <v>349</v>
      </c>
      <c r="K42" s="142"/>
    </row>
    <row r="43" spans="1:11" x14ac:dyDescent="0.25">
      <c r="A43" s="36" t="s">
        <v>34</v>
      </c>
      <c r="B43" s="141">
        <v>650</v>
      </c>
      <c r="C43" s="26" t="s">
        <v>59</v>
      </c>
      <c r="D43" s="26" t="s">
        <v>157</v>
      </c>
      <c r="E43" s="26" t="s">
        <v>60</v>
      </c>
      <c r="F43" s="26" t="s">
        <v>63</v>
      </c>
      <c r="G43" s="26" t="s">
        <v>60</v>
      </c>
      <c r="H43" s="26" t="s">
        <v>150</v>
      </c>
      <c r="I43" s="26" t="s">
        <v>61</v>
      </c>
      <c r="J43" s="119">
        <f>J44</f>
        <v>100</v>
      </c>
      <c r="K43" s="142"/>
    </row>
    <row r="44" spans="1:11" ht="51.75" x14ac:dyDescent="0.25">
      <c r="A44" s="102" t="s">
        <v>256</v>
      </c>
      <c r="B44" s="141">
        <v>650</v>
      </c>
      <c r="C44" s="23" t="s">
        <v>59</v>
      </c>
      <c r="D44" s="23" t="s">
        <v>157</v>
      </c>
      <c r="E44" s="23" t="s">
        <v>255</v>
      </c>
      <c r="F44" s="23" t="s">
        <v>63</v>
      </c>
      <c r="G44" s="23" t="s">
        <v>60</v>
      </c>
      <c r="H44" s="23" t="s">
        <v>150</v>
      </c>
      <c r="I44" s="23" t="s">
        <v>61</v>
      </c>
      <c r="J44" s="118">
        <f>J45</f>
        <v>100</v>
      </c>
      <c r="K44" s="142"/>
    </row>
    <row r="45" spans="1:11" ht="26.25" x14ac:dyDescent="0.25">
      <c r="A45" s="27" t="s">
        <v>158</v>
      </c>
      <c r="B45" s="141">
        <v>650</v>
      </c>
      <c r="C45" s="23" t="s">
        <v>59</v>
      </c>
      <c r="D45" s="23" t="s">
        <v>157</v>
      </c>
      <c r="E45" s="23" t="s">
        <v>255</v>
      </c>
      <c r="F45" s="23" t="s">
        <v>63</v>
      </c>
      <c r="G45" s="23" t="s">
        <v>66</v>
      </c>
      <c r="H45" s="23" t="s">
        <v>150</v>
      </c>
      <c r="I45" s="23" t="s">
        <v>61</v>
      </c>
      <c r="J45" s="118">
        <f t="shared" ref="J45:J46" si="3">J46</f>
        <v>100</v>
      </c>
      <c r="K45" s="142"/>
    </row>
    <row r="46" spans="1:11" x14ac:dyDescent="0.25">
      <c r="A46" s="78" t="s">
        <v>235</v>
      </c>
      <c r="B46" s="141">
        <v>650</v>
      </c>
      <c r="C46" s="23" t="s">
        <v>59</v>
      </c>
      <c r="D46" s="23" t="s">
        <v>157</v>
      </c>
      <c r="E46" s="23" t="s">
        <v>255</v>
      </c>
      <c r="F46" s="23" t="s">
        <v>63</v>
      </c>
      <c r="G46" s="23" t="s">
        <v>66</v>
      </c>
      <c r="H46" s="23" t="s">
        <v>159</v>
      </c>
      <c r="I46" s="23" t="s">
        <v>61</v>
      </c>
      <c r="J46" s="118">
        <f t="shared" si="3"/>
        <v>100</v>
      </c>
      <c r="K46" s="142"/>
    </row>
    <row r="47" spans="1:11" x14ac:dyDescent="0.25">
      <c r="A47" s="27" t="s">
        <v>33</v>
      </c>
      <c r="B47" s="141">
        <v>650</v>
      </c>
      <c r="C47" s="23" t="s">
        <v>59</v>
      </c>
      <c r="D47" s="23" t="s">
        <v>157</v>
      </c>
      <c r="E47" s="23" t="s">
        <v>255</v>
      </c>
      <c r="F47" s="23" t="s">
        <v>63</v>
      </c>
      <c r="G47" s="23" t="s">
        <v>66</v>
      </c>
      <c r="H47" s="23" t="s">
        <v>159</v>
      </c>
      <c r="I47" s="23" t="s">
        <v>77</v>
      </c>
      <c r="J47" s="118">
        <f>J48</f>
        <v>100</v>
      </c>
      <c r="K47" s="142"/>
    </row>
    <row r="48" spans="1:11" x14ac:dyDescent="0.25">
      <c r="A48" s="27" t="s">
        <v>35</v>
      </c>
      <c r="B48" s="141">
        <v>650</v>
      </c>
      <c r="C48" s="23" t="s">
        <v>59</v>
      </c>
      <c r="D48" s="23" t="s">
        <v>157</v>
      </c>
      <c r="E48" s="23" t="s">
        <v>255</v>
      </c>
      <c r="F48" s="23" t="s">
        <v>63</v>
      </c>
      <c r="G48" s="23" t="s">
        <v>66</v>
      </c>
      <c r="H48" s="23" t="s">
        <v>159</v>
      </c>
      <c r="I48" s="23" t="s">
        <v>78</v>
      </c>
      <c r="J48" s="118">
        <v>100</v>
      </c>
      <c r="K48" s="142"/>
    </row>
    <row r="49" spans="1:11" x14ac:dyDescent="0.25">
      <c r="A49" s="38" t="s">
        <v>36</v>
      </c>
      <c r="B49" s="141">
        <v>650</v>
      </c>
      <c r="C49" s="25" t="s">
        <v>59</v>
      </c>
      <c r="D49" s="25" t="s">
        <v>70</v>
      </c>
      <c r="E49" s="25" t="s">
        <v>60</v>
      </c>
      <c r="F49" s="25" t="s">
        <v>63</v>
      </c>
      <c r="G49" s="25" t="s">
        <v>60</v>
      </c>
      <c r="H49" s="25" t="s">
        <v>150</v>
      </c>
      <c r="I49" s="25" t="s">
        <v>61</v>
      </c>
      <c r="J49" s="117">
        <f>J59+J50</f>
        <v>16863</v>
      </c>
      <c r="K49" s="142"/>
    </row>
    <row r="50" spans="1:11" ht="39" x14ac:dyDescent="0.25">
      <c r="A50" s="102" t="s">
        <v>249</v>
      </c>
      <c r="B50" s="141">
        <v>650</v>
      </c>
      <c r="C50" s="23" t="s">
        <v>59</v>
      </c>
      <c r="D50" s="23" t="s">
        <v>70</v>
      </c>
      <c r="E50" s="23" t="s">
        <v>250</v>
      </c>
      <c r="F50" s="23" t="s">
        <v>63</v>
      </c>
      <c r="G50" s="23" t="s">
        <v>60</v>
      </c>
      <c r="H50" s="23" t="s">
        <v>150</v>
      </c>
      <c r="I50" s="23" t="s">
        <v>61</v>
      </c>
      <c r="J50" s="118">
        <f>J51</f>
        <v>16833</v>
      </c>
      <c r="K50" s="142"/>
    </row>
    <row r="51" spans="1:11" ht="51.75" x14ac:dyDescent="0.25">
      <c r="A51" s="78" t="s">
        <v>211</v>
      </c>
      <c r="B51" s="141">
        <v>650</v>
      </c>
      <c r="C51" s="23" t="s">
        <v>59</v>
      </c>
      <c r="D51" s="23" t="s">
        <v>70</v>
      </c>
      <c r="E51" s="23" t="s">
        <v>250</v>
      </c>
      <c r="F51" s="23" t="s">
        <v>63</v>
      </c>
      <c r="G51" s="23" t="s">
        <v>62</v>
      </c>
      <c r="H51" s="23" t="s">
        <v>150</v>
      </c>
      <c r="I51" s="23" t="s">
        <v>61</v>
      </c>
      <c r="J51" s="118">
        <f>J52</f>
        <v>16833</v>
      </c>
      <c r="K51" s="142"/>
    </row>
    <row r="52" spans="1:11" ht="26.25" x14ac:dyDescent="0.25">
      <c r="A52" s="78" t="s">
        <v>318</v>
      </c>
      <c r="B52" s="141">
        <v>650</v>
      </c>
      <c r="C52" s="23" t="s">
        <v>59</v>
      </c>
      <c r="D52" s="23" t="s">
        <v>70</v>
      </c>
      <c r="E52" s="23" t="s">
        <v>250</v>
      </c>
      <c r="F52" s="23" t="s">
        <v>63</v>
      </c>
      <c r="G52" s="23" t="s">
        <v>62</v>
      </c>
      <c r="H52" s="23" t="s">
        <v>168</v>
      </c>
      <c r="I52" s="23" t="s">
        <v>61</v>
      </c>
      <c r="J52" s="118">
        <f>J53+J55+J57</f>
        <v>16833</v>
      </c>
      <c r="K52" s="142"/>
    </row>
    <row r="53" spans="1:11" ht="63.75" x14ac:dyDescent="0.25">
      <c r="A53" s="49" t="s">
        <v>184</v>
      </c>
      <c r="B53" s="141">
        <v>650</v>
      </c>
      <c r="C53" s="23" t="s">
        <v>59</v>
      </c>
      <c r="D53" s="23" t="s">
        <v>70</v>
      </c>
      <c r="E53" s="23" t="s">
        <v>250</v>
      </c>
      <c r="F53" s="23" t="s">
        <v>63</v>
      </c>
      <c r="G53" s="23" t="s">
        <v>62</v>
      </c>
      <c r="H53" s="23" t="s">
        <v>168</v>
      </c>
      <c r="I53" s="23" t="s">
        <v>137</v>
      </c>
      <c r="J53" s="118">
        <f>J54</f>
        <v>12626.6</v>
      </c>
      <c r="K53" s="142"/>
    </row>
    <row r="54" spans="1:11" x14ac:dyDescent="0.25">
      <c r="A54" s="78" t="s">
        <v>38</v>
      </c>
      <c r="B54" s="141">
        <v>650</v>
      </c>
      <c r="C54" s="23" t="s">
        <v>59</v>
      </c>
      <c r="D54" s="23" t="s">
        <v>70</v>
      </c>
      <c r="E54" s="23" t="s">
        <v>250</v>
      </c>
      <c r="F54" s="23" t="s">
        <v>63</v>
      </c>
      <c r="G54" s="23" t="s">
        <v>62</v>
      </c>
      <c r="H54" s="23" t="s">
        <v>168</v>
      </c>
      <c r="I54" s="23" t="s">
        <v>138</v>
      </c>
      <c r="J54" s="118">
        <v>12626.6</v>
      </c>
      <c r="K54" s="142"/>
    </row>
    <row r="55" spans="1:11" ht="25.5" x14ac:dyDescent="0.25">
      <c r="A55" s="49" t="s">
        <v>185</v>
      </c>
      <c r="B55" s="141">
        <v>650</v>
      </c>
      <c r="C55" s="23" t="s">
        <v>59</v>
      </c>
      <c r="D55" s="23" t="s">
        <v>70</v>
      </c>
      <c r="E55" s="23" t="s">
        <v>250</v>
      </c>
      <c r="F55" s="23" t="s">
        <v>63</v>
      </c>
      <c r="G55" s="23" t="s">
        <v>62</v>
      </c>
      <c r="H55" s="23" t="s">
        <v>168</v>
      </c>
      <c r="I55" s="23" t="s">
        <v>72</v>
      </c>
      <c r="J55" s="118">
        <f>J56</f>
        <v>4109.1000000000004</v>
      </c>
      <c r="K55" s="142"/>
    </row>
    <row r="56" spans="1:11" ht="26.25" x14ac:dyDescent="0.25">
      <c r="A56" s="27" t="s">
        <v>129</v>
      </c>
      <c r="B56" s="141">
        <v>650</v>
      </c>
      <c r="C56" s="23" t="s">
        <v>59</v>
      </c>
      <c r="D56" s="23" t="s">
        <v>70</v>
      </c>
      <c r="E56" s="23" t="s">
        <v>250</v>
      </c>
      <c r="F56" s="23" t="s">
        <v>63</v>
      </c>
      <c r="G56" s="23" t="s">
        <v>62</v>
      </c>
      <c r="H56" s="23" t="s">
        <v>168</v>
      </c>
      <c r="I56" s="23" t="s">
        <v>73</v>
      </c>
      <c r="J56" s="118">
        <v>4109.1000000000004</v>
      </c>
      <c r="K56" s="142"/>
    </row>
    <row r="57" spans="1:11" x14ac:dyDescent="0.25">
      <c r="A57" s="27" t="s">
        <v>33</v>
      </c>
      <c r="B57" s="141">
        <v>650</v>
      </c>
      <c r="C57" s="23" t="s">
        <v>59</v>
      </c>
      <c r="D57" s="23" t="s">
        <v>70</v>
      </c>
      <c r="E57" s="23" t="s">
        <v>250</v>
      </c>
      <c r="F57" s="23" t="s">
        <v>63</v>
      </c>
      <c r="G57" s="23" t="s">
        <v>62</v>
      </c>
      <c r="H57" s="23" t="s">
        <v>168</v>
      </c>
      <c r="I57" s="23" t="s">
        <v>77</v>
      </c>
      <c r="J57" s="118">
        <f>J58</f>
        <v>97.3</v>
      </c>
      <c r="K57" s="142"/>
    </row>
    <row r="58" spans="1:11" x14ac:dyDescent="0.25">
      <c r="A58" s="27" t="s">
        <v>327</v>
      </c>
      <c r="B58" s="141">
        <v>650</v>
      </c>
      <c r="C58" s="23" t="s">
        <v>59</v>
      </c>
      <c r="D58" s="23" t="s">
        <v>70</v>
      </c>
      <c r="E58" s="23" t="s">
        <v>250</v>
      </c>
      <c r="F58" s="23" t="s">
        <v>63</v>
      </c>
      <c r="G58" s="23" t="s">
        <v>62</v>
      </c>
      <c r="H58" s="23" t="s">
        <v>168</v>
      </c>
      <c r="I58" s="23" t="s">
        <v>156</v>
      </c>
      <c r="J58" s="118">
        <v>97.3</v>
      </c>
      <c r="K58" s="142"/>
    </row>
    <row r="59" spans="1:11" ht="39" x14ac:dyDescent="0.25">
      <c r="A59" s="110" t="s">
        <v>258</v>
      </c>
      <c r="B59" s="141">
        <v>650</v>
      </c>
      <c r="C59" s="23" t="s">
        <v>59</v>
      </c>
      <c r="D59" s="23" t="s">
        <v>70</v>
      </c>
      <c r="E59" s="23" t="s">
        <v>259</v>
      </c>
      <c r="F59" s="23" t="s">
        <v>63</v>
      </c>
      <c r="G59" s="23" t="s">
        <v>60</v>
      </c>
      <c r="H59" s="23" t="s">
        <v>150</v>
      </c>
      <c r="I59" s="23" t="s">
        <v>61</v>
      </c>
      <c r="J59" s="118">
        <f>J60</f>
        <v>30</v>
      </c>
      <c r="K59" s="142"/>
    </row>
    <row r="60" spans="1:11" ht="39" x14ac:dyDescent="0.25">
      <c r="A60" s="85" t="s">
        <v>165</v>
      </c>
      <c r="B60" s="141">
        <v>650</v>
      </c>
      <c r="C60" s="24" t="s">
        <v>59</v>
      </c>
      <c r="D60" s="24" t="s">
        <v>70</v>
      </c>
      <c r="E60" s="24" t="s">
        <v>259</v>
      </c>
      <c r="F60" s="24" t="s">
        <v>71</v>
      </c>
      <c r="G60" s="24" t="s">
        <v>60</v>
      </c>
      <c r="H60" s="24" t="s">
        <v>150</v>
      </c>
      <c r="I60" s="23" t="s">
        <v>61</v>
      </c>
      <c r="J60" s="118">
        <f t="shared" ref="J60:J61" si="4">J61</f>
        <v>30</v>
      </c>
      <c r="K60" s="142"/>
    </row>
    <row r="61" spans="1:11" ht="39" x14ac:dyDescent="0.25">
      <c r="A61" s="85" t="s">
        <v>166</v>
      </c>
      <c r="B61" s="141">
        <v>650</v>
      </c>
      <c r="C61" s="23" t="s">
        <v>59</v>
      </c>
      <c r="D61" s="23" t="s">
        <v>70</v>
      </c>
      <c r="E61" s="23" t="s">
        <v>259</v>
      </c>
      <c r="F61" s="23" t="s">
        <v>71</v>
      </c>
      <c r="G61" s="23" t="s">
        <v>59</v>
      </c>
      <c r="H61" s="23" t="s">
        <v>150</v>
      </c>
      <c r="I61" s="23" t="s">
        <v>61</v>
      </c>
      <c r="J61" s="118">
        <f t="shared" si="4"/>
        <v>30</v>
      </c>
      <c r="K61" s="142"/>
    </row>
    <row r="62" spans="1:11" ht="39" x14ac:dyDescent="0.25">
      <c r="A62" s="85" t="s">
        <v>220</v>
      </c>
      <c r="B62" s="141">
        <v>650</v>
      </c>
      <c r="C62" s="23" t="s">
        <v>59</v>
      </c>
      <c r="D62" s="23" t="s">
        <v>70</v>
      </c>
      <c r="E62" s="23" t="s">
        <v>259</v>
      </c>
      <c r="F62" s="23" t="s">
        <v>71</v>
      </c>
      <c r="G62" s="23" t="s">
        <v>59</v>
      </c>
      <c r="H62" s="23" t="s">
        <v>160</v>
      </c>
      <c r="I62" s="23" t="s">
        <v>61</v>
      </c>
      <c r="J62" s="118">
        <f>J63</f>
        <v>30</v>
      </c>
      <c r="K62" s="142"/>
    </row>
    <row r="63" spans="1:11" ht="25.5" x14ac:dyDescent="0.25">
      <c r="A63" s="49" t="s">
        <v>185</v>
      </c>
      <c r="B63" s="141">
        <v>650</v>
      </c>
      <c r="C63" s="23" t="s">
        <v>59</v>
      </c>
      <c r="D63" s="23" t="s">
        <v>70</v>
      </c>
      <c r="E63" s="23" t="s">
        <v>259</v>
      </c>
      <c r="F63" s="23" t="s">
        <v>71</v>
      </c>
      <c r="G63" s="23" t="s">
        <v>59</v>
      </c>
      <c r="H63" s="23" t="s">
        <v>160</v>
      </c>
      <c r="I63" s="23" t="s">
        <v>72</v>
      </c>
      <c r="J63" s="118">
        <f>J64</f>
        <v>30</v>
      </c>
      <c r="K63" s="142"/>
    </row>
    <row r="64" spans="1:11" ht="26.25" x14ac:dyDescent="0.25">
      <c r="A64" s="27" t="s">
        <v>129</v>
      </c>
      <c r="B64" s="141">
        <v>650</v>
      </c>
      <c r="C64" s="23" t="s">
        <v>59</v>
      </c>
      <c r="D64" s="23" t="s">
        <v>70</v>
      </c>
      <c r="E64" s="23" t="s">
        <v>259</v>
      </c>
      <c r="F64" s="23" t="s">
        <v>71</v>
      </c>
      <c r="G64" s="23" t="s">
        <v>59</v>
      </c>
      <c r="H64" s="23" t="s">
        <v>160</v>
      </c>
      <c r="I64" s="23" t="s">
        <v>73</v>
      </c>
      <c r="J64" s="118">
        <v>30</v>
      </c>
      <c r="K64" s="142"/>
    </row>
    <row r="65" spans="1:11" x14ac:dyDescent="0.25">
      <c r="A65" s="45" t="s">
        <v>39</v>
      </c>
      <c r="B65" s="141">
        <v>650</v>
      </c>
      <c r="C65" s="25" t="s">
        <v>62</v>
      </c>
      <c r="D65" s="25" t="s">
        <v>60</v>
      </c>
      <c r="E65" s="25" t="s">
        <v>60</v>
      </c>
      <c r="F65" s="25" t="s">
        <v>63</v>
      </c>
      <c r="G65" s="25" t="s">
        <v>60</v>
      </c>
      <c r="H65" s="25" t="s">
        <v>150</v>
      </c>
      <c r="I65" s="25" t="s">
        <v>61</v>
      </c>
      <c r="J65" s="116">
        <f t="shared" ref="J65:K69" si="5">J66</f>
        <v>594.70000000000005</v>
      </c>
      <c r="K65" s="116">
        <f t="shared" si="5"/>
        <v>594.70000000000005</v>
      </c>
    </row>
    <row r="66" spans="1:11" x14ac:dyDescent="0.25">
      <c r="A66" s="37" t="s">
        <v>233</v>
      </c>
      <c r="B66" s="141">
        <v>650</v>
      </c>
      <c r="C66" s="25" t="s">
        <v>62</v>
      </c>
      <c r="D66" s="25" t="s">
        <v>66</v>
      </c>
      <c r="E66" s="25" t="s">
        <v>60</v>
      </c>
      <c r="F66" s="25" t="s">
        <v>63</v>
      </c>
      <c r="G66" s="25" t="s">
        <v>60</v>
      </c>
      <c r="H66" s="25" t="s">
        <v>150</v>
      </c>
      <c r="I66" s="25" t="s">
        <v>61</v>
      </c>
      <c r="J66" s="117">
        <f t="shared" si="5"/>
        <v>594.70000000000005</v>
      </c>
      <c r="K66" s="117">
        <f t="shared" si="5"/>
        <v>594.70000000000005</v>
      </c>
    </row>
    <row r="67" spans="1:11" x14ac:dyDescent="0.25">
      <c r="A67" s="78" t="s">
        <v>260</v>
      </c>
      <c r="B67" s="141">
        <v>650</v>
      </c>
      <c r="C67" s="23" t="s">
        <v>62</v>
      </c>
      <c r="D67" s="23" t="s">
        <v>66</v>
      </c>
      <c r="E67" s="23" t="s">
        <v>76</v>
      </c>
      <c r="F67" s="23" t="s">
        <v>63</v>
      </c>
      <c r="G67" s="23" t="s">
        <v>60</v>
      </c>
      <c r="H67" s="23" t="s">
        <v>150</v>
      </c>
      <c r="I67" s="23" t="s">
        <v>61</v>
      </c>
      <c r="J67" s="118">
        <f t="shared" si="5"/>
        <v>594.70000000000005</v>
      </c>
      <c r="K67" s="118">
        <f t="shared" si="5"/>
        <v>594.70000000000005</v>
      </c>
    </row>
    <row r="68" spans="1:11" ht="38.25" x14ac:dyDescent="0.25">
      <c r="A68" s="111" t="s">
        <v>330</v>
      </c>
      <c r="B68" s="141">
        <v>650</v>
      </c>
      <c r="C68" s="23" t="s">
        <v>62</v>
      </c>
      <c r="D68" s="23" t="s">
        <v>66</v>
      </c>
      <c r="E68" s="23" t="s">
        <v>76</v>
      </c>
      <c r="F68" s="23" t="s">
        <v>63</v>
      </c>
      <c r="G68" s="23" t="s">
        <v>59</v>
      </c>
      <c r="H68" s="23" t="s">
        <v>170</v>
      </c>
      <c r="I68" s="23" t="s">
        <v>61</v>
      </c>
      <c r="J68" s="118">
        <f t="shared" si="5"/>
        <v>594.70000000000005</v>
      </c>
      <c r="K68" s="118">
        <f t="shared" si="5"/>
        <v>594.70000000000005</v>
      </c>
    </row>
    <row r="69" spans="1:11" ht="63.75" x14ac:dyDescent="0.25">
      <c r="A69" s="49" t="s">
        <v>184</v>
      </c>
      <c r="B69" s="141">
        <v>650</v>
      </c>
      <c r="C69" s="23" t="s">
        <v>62</v>
      </c>
      <c r="D69" s="23" t="s">
        <v>66</v>
      </c>
      <c r="E69" s="23" t="s">
        <v>76</v>
      </c>
      <c r="F69" s="23" t="s">
        <v>63</v>
      </c>
      <c r="G69" s="23" t="s">
        <v>59</v>
      </c>
      <c r="H69" s="23" t="s">
        <v>170</v>
      </c>
      <c r="I69" s="23" t="s">
        <v>137</v>
      </c>
      <c r="J69" s="118">
        <f t="shared" si="5"/>
        <v>594.70000000000005</v>
      </c>
      <c r="K69" s="118">
        <f t="shared" si="5"/>
        <v>594.70000000000005</v>
      </c>
    </row>
    <row r="70" spans="1:11" ht="26.25" x14ac:dyDescent="0.25">
      <c r="A70" s="27" t="s">
        <v>152</v>
      </c>
      <c r="B70" s="141">
        <v>650</v>
      </c>
      <c r="C70" s="23" t="s">
        <v>62</v>
      </c>
      <c r="D70" s="23" t="s">
        <v>66</v>
      </c>
      <c r="E70" s="23" t="s">
        <v>76</v>
      </c>
      <c r="F70" s="23" t="s">
        <v>63</v>
      </c>
      <c r="G70" s="23" t="s">
        <v>59</v>
      </c>
      <c r="H70" s="23" t="s">
        <v>170</v>
      </c>
      <c r="I70" s="23" t="s">
        <v>153</v>
      </c>
      <c r="J70" s="118">
        <v>594.70000000000005</v>
      </c>
      <c r="K70" s="118">
        <v>594.70000000000005</v>
      </c>
    </row>
    <row r="71" spans="1:11" ht="27" x14ac:dyDescent="0.25">
      <c r="A71" s="52" t="s">
        <v>42</v>
      </c>
      <c r="B71" s="141">
        <v>650</v>
      </c>
      <c r="C71" s="46" t="s">
        <v>66</v>
      </c>
      <c r="D71" s="46" t="s">
        <v>60</v>
      </c>
      <c r="E71" s="46" t="s">
        <v>60</v>
      </c>
      <c r="F71" s="46" t="s">
        <v>63</v>
      </c>
      <c r="G71" s="46" t="s">
        <v>60</v>
      </c>
      <c r="H71" s="46" t="s">
        <v>150</v>
      </c>
      <c r="I71" s="46" t="s">
        <v>61</v>
      </c>
      <c r="J71" s="116">
        <f>J72+J79+J85</f>
        <v>441.5</v>
      </c>
      <c r="K71" s="116">
        <f>K72+K79+K85</f>
        <v>61</v>
      </c>
    </row>
    <row r="72" spans="1:11" x14ac:dyDescent="0.25">
      <c r="A72" s="28" t="s">
        <v>186</v>
      </c>
      <c r="B72" s="141">
        <v>650</v>
      </c>
      <c r="C72" s="25" t="s">
        <v>66</v>
      </c>
      <c r="D72" s="25" t="s">
        <v>64</v>
      </c>
      <c r="E72" s="25" t="s">
        <v>60</v>
      </c>
      <c r="F72" s="25" t="s">
        <v>63</v>
      </c>
      <c r="G72" s="25" t="s">
        <v>60</v>
      </c>
      <c r="H72" s="25" t="s">
        <v>150</v>
      </c>
      <c r="I72" s="25" t="s">
        <v>61</v>
      </c>
      <c r="J72" s="117">
        <f>J73</f>
        <v>61</v>
      </c>
      <c r="K72" s="117">
        <f>K73</f>
        <v>61</v>
      </c>
    </row>
    <row r="73" spans="1:11" ht="39" x14ac:dyDescent="0.25">
      <c r="A73" s="27" t="s">
        <v>258</v>
      </c>
      <c r="B73" s="141">
        <v>650</v>
      </c>
      <c r="C73" s="23" t="s">
        <v>66</v>
      </c>
      <c r="D73" s="23" t="s">
        <v>64</v>
      </c>
      <c r="E73" s="23" t="s">
        <v>259</v>
      </c>
      <c r="F73" s="23" t="s">
        <v>63</v>
      </c>
      <c r="G73" s="23" t="s">
        <v>60</v>
      </c>
      <c r="H73" s="23" t="s">
        <v>150</v>
      </c>
      <c r="I73" s="23" t="s">
        <v>61</v>
      </c>
      <c r="J73" s="118">
        <f>J74</f>
        <v>61</v>
      </c>
      <c r="K73" s="118">
        <f>K74</f>
        <v>61</v>
      </c>
    </row>
    <row r="74" spans="1:11" x14ac:dyDescent="0.25">
      <c r="A74" s="27" t="s">
        <v>162</v>
      </c>
      <c r="B74" s="141">
        <v>650</v>
      </c>
      <c r="C74" s="23" t="s">
        <v>66</v>
      </c>
      <c r="D74" s="23" t="s">
        <v>64</v>
      </c>
      <c r="E74" s="23" t="s">
        <v>259</v>
      </c>
      <c r="F74" s="23" t="s">
        <v>65</v>
      </c>
      <c r="G74" s="23" t="s">
        <v>60</v>
      </c>
      <c r="H74" s="23" t="s">
        <v>150</v>
      </c>
      <c r="I74" s="23" t="s">
        <v>61</v>
      </c>
      <c r="J74" s="118">
        <f t="shared" ref="J74:K75" si="6">J75</f>
        <v>61</v>
      </c>
      <c r="K74" s="118">
        <f t="shared" si="6"/>
        <v>61</v>
      </c>
    </row>
    <row r="75" spans="1:11" ht="39" x14ac:dyDescent="0.25">
      <c r="A75" s="27" t="s">
        <v>171</v>
      </c>
      <c r="B75" s="141">
        <v>650</v>
      </c>
      <c r="C75" s="23" t="s">
        <v>66</v>
      </c>
      <c r="D75" s="23" t="s">
        <v>64</v>
      </c>
      <c r="E75" s="23" t="s">
        <v>259</v>
      </c>
      <c r="F75" s="23" t="s">
        <v>65</v>
      </c>
      <c r="G75" s="23" t="s">
        <v>59</v>
      </c>
      <c r="H75" s="23" t="s">
        <v>150</v>
      </c>
      <c r="I75" s="23" t="s">
        <v>61</v>
      </c>
      <c r="J75" s="118">
        <f t="shared" si="6"/>
        <v>61</v>
      </c>
      <c r="K75" s="118">
        <f t="shared" si="6"/>
        <v>61</v>
      </c>
    </row>
    <row r="76" spans="1:11" ht="115.5" x14ac:dyDescent="0.25">
      <c r="A76" s="78" t="s">
        <v>316</v>
      </c>
      <c r="B76" s="141">
        <v>650</v>
      </c>
      <c r="C76" s="23" t="s">
        <v>66</v>
      </c>
      <c r="D76" s="23" t="s">
        <v>64</v>
      </c>
      <c r="E76" s="23" t="s">
        <v>259</v>
      </c>
      <c r="F76" s="23" t="s">
        <v>65</v>
      </c>
      <c r="G76" s="23" t="s">
        <v>59</v>
      </c>
      <c r="H76" s="23" t="s">
        <v>172</v>
      </c>
      <c r="I76" s="23" t="s">
        <v>61</v>
      </c>
      <c r="J76" s="118">
        <f>J77</f>
        <v>61</v>
      </c>
      <c r="K76" s="118">
        <f>K77</f>
        <v>61</v>
      </c>
    </row>
    <row r="77" spans="1:11" ht="25.5" x14ac:dyDescent="0.25">
      <c r="A77" s="49" t="s">
        <v>185</v>
      </c>
      <c r="B77" s="141">
        <v>650</v>
      </c>
      <c r="C77" s="23" t="s">
        <v>66</v>
      </c>
      <c r="D77" s="23" t="s">
        <v>64</v>
      </c>
      <c r="E77" s="23" t="s">
        <v>259</v>
      </c>
      <c r="F77" s="23" t="s">
        <v>65</v>
      </c>
      <c r="G77" s="23" t="s">
        <v>59</v>
      </c>
      <c r="H77" s="23" t="s">
        <v>172</v>
      </c>
      <c r="I77" s="23" t="s">
        <v>72</v>
      </c>
      <c r="J77" s="118">
        <f>J78</f>
        <v>61</v>
      </c>
      <c r="K77" s="118">
        <f>K78</f>
        <v>61</v>
      </c>
    </row>
    <row r="78" spans="1:11" ht="26.25" x14ac:dyDescent="0.25">
      <c r="A78" s="27" t="s">
        <v>129</v>
      </c>
      <c r="B78" s="141">
        <v>650</v>
      </c>
      <c r="C78" s="23" t="s">
        <v>66</v>
      </c>
      <c r="D78" s="23" t="s">
        <v>64</v>
      </c>
      <c r="E78" s="23" t="s">
        <v>259</v>
      </c>
      <c r="F78" s="23" t="s">
        <v>65</v>
      </c>
      <c r="G78" s="23" t="s">
        <v>59</v>
      </c>
      <c r="H78" s="23" t="s">
        <v>172</v>
      </c>
      <c r="I78" s="23" t="s">
        <v>73</v>
      </c>
      <c r="J78" s="118">
        <v>61</v>
      </c>
      <c r="K78" s="118">
        <v>61</v>
      </c>
    </row>
    <row r="79" spans="1:11" ht="39" x14ac:dyDescent="0.25">
      <c r="A79" s="28" t="s">
        <v>331</v>
      </c>
      <c r="B79" s="141">
        <v>650</v>
      </c>
      <c r="C79" s="25" t="s">
        <v>66</v>
      </c>
      <c r="D79" s="25" t="s">
        <v>161</v>
      </c>
      <c r="E79" s="25" t="s">
        <v>60</v>
      </c>
      <c r="F79" s="25" t="s">
        <v>63</v>
      </c>
      <c r="G79" s="25" t="s">
        <v>60</v>
      </c>
      <c r="H79" s="25" t="s">
        <v>150</v>
      </c>
      <c r="I79" s="25" t="s">
        <v>61</v>
      </c>
      <c r="J79" s="117">
        <f>J80</f>
        <v>350</v>
      </c>
      <c r="K79" s="142"/>
    </row>
    <row r="80" spans="1:11" ht="51.75" x14ac:dyDescent="0.25">
      <c r="A80" s="27" t="s">
        <v>262</v>
      </c>
      <c r="B80" s="141">
        <v>650</v>
      </c>
      <c r="C80" s="23" t="s">
        <v>66</v>
      </c>
      <c r="D80" s="23" t="s">
        <v>161</v>
      </c>
      <c r="E80" s="23" t="s">
        <v>261</v>
      </c>
      <c r="F80" s="23" t="s">
        <v>63</v>
      </c>
      <c r="G80" s="23" t="s">
        <v>60</v>
      </c>
      <c r="H80" s="23" t="s">
        <v>150</v>
      </c>
      <c r="I80" s="23" t="s">
        <v>61</v>
      </c>
      <c r="J80" s="118">
        <f>J81</f>
        <v>350</v>
      </c>
      <c r="K80" s="142"/>
    </row>
    <row r="81" spans="1:11" ht="39" x14ac:dyDescent="0.25">
      <c r="A81" s="27" t="s">
        <v>213</v>
      </c>
      <c r="B81" s="141">
        <v>650</v>
      </c>
      <c r="C81" s="23" t="s">
        <v>66</v>
      </c>
      <c r="D81" s="23" t="s">
        <v>161</v>
      </c>
      <c r="E81" s="23" t="s">
        <v>261</v>
      </c>
      <c r="F81" s="23" t="s">
        <v>63</v>
      </c>
      <c r="G81" s="23" t="s">
        <v>62</v>
      </c>
      <c r="H81" s="23" t="s">
        <v>150</v>
      </c>
      <c r="I81" s="23" t="s">
        <v>61</v>
      </c>
      <c r="J81" s="118">
        <f t="shared" ref="J81" si="7">J82</f>
        <v>350</v>
      </c>
      <c r="K81" s="142"/>
    </row>
    <row r="82" spans="1:11" ht="39" x14ac:dyDescent="0.25">
      <c r="A82" s="27" t="s">
        <v>215</v>
      </c>
      <c r="B82" s="141">
        <v>650</v>
      </c>
      <c r="C82" s="23" t="s">
        <v>66</v>
      </c>
      <c r="D82" s="23" t="s">
        <v>161</v>
      </c>
      <c r="E82" s="23" t="s">
        <v>261</v>
      </c>
      <c r="F82" s="23" t="s">
        <v>63</v>
      </c>
      <c r="G82" s="23" t="s">
        <v>62</v>
      </c>
      <c r="H82" s="23" t="s">
        <v>214</v>
      </c>
      <c r="I82" s="23" t="s">
        <v>61</v>
      </c>
      <c r="J82" s="118">
        <f>J83</f>
        <v>350</v>
      </c>
      <c r="K82" s="142"/>
    </row>
    <row r="83" spans="1:11" ht="25.5" x14ac:dyDescent="0.25">
      <c r="A83" s="49" t="s">
        <v>185</v>
      </c>
      <c r="B83" s="141">
        <v>650</v>
      </c>
      <c r="C83" s="23" t="s">
        <v>66</v>
      </c>
      <c r="D83" s="23" t="s">
        <v>161</v>
      </c>
      <c r="E83" s="23" t="s">
        <v>261</v>
      </c>
      <c r="F83" s="23" t="s">
        <v>63</v>
      </c>
      <c r="G83" s="23" t="s">
        <v>62</v>
      </c>
      <c r="H83" s="23" t="s">
        <v>214</v>
      </c>
      <c r="I83" s="23" t="s">
        <v>72</v>
      </c>
      <c r="J83" s="118">
        <f>J84</f>
        <v>350</v>
      </c>
      <c r="K83" s="142"/>
    </row>
    <row r="84" spans="1:11" ht="26.25" x14ac:dyDescent="0.25">
      <c r="A84" s="27" t="s">
        <v>129</v>
      </c>
      <c r="B84" s="141">
        <v>650</v>
      </c>
      <c r="C84" s="23" t="s">
        <v>66</v>
      </c>
      <c r="D84" s="23" t="s">
        <v>161</v>
      </c>
      <c r="E84" s="23" t="s">
        <v>261</v>
      </c>
      <c r="F84" s="23" t="s">
        <v>63</v>
      </c>
      <c r="G84" s="23" t="s">
        <v>62</v>
      </c>
      <c r="H84" s="23" t="s">
        <v>214</v>
      </c>
      <c r="I84" s="23" t="s">
        <v>73</v>
      </c>
      <c r="J84" s="118">
        <v>350</v>
      </c>
      <c r="K84" s="142"/>
    </row>
    <row r="85" spans="1:11" ht="26.25" x14ac:dyDescent="0.25">
      <c r="A85" s="28" t="s">
        <v>263</v>
      </c>
      <c r="B85" s="141">
        <v>650</v>
      </c>
      <c r="C85" s="25" t="s">
        <v>66</v>
      </c>
      <c r="D85" s="25" t="s">
        <v>80</v>
      </c>
      <c r="E85" s="25" t="s">
        <v>60</v>
      </c>
      <c r="F85" s="25" t="s">
        <v>63</v>
      </c>
      <c r="G85" s="25" t="s">
        <v>60</v>
      </c>
      <c r="H85" s="25" t="s">
        <v>150</v>
      </c>
      <c r="I85" s="25" t="s">
        <v>61</v>
      </c>
      <c r="J85" s="117">
        <f>J86</f>
        <v>30.5</v>
      </c>
      <c r="K85" s="142"/>
    </row>
    <row r="86" spans="1:11" ht="39" x14ac:dyDescent="0.25">
      <c r="A86" s="27" t="s">
        <v>258</v>
      </c>
      <c r="B86" s="141">
        <v>650</v>
      </c>
      <c r="C86" s="23" t="s">
        <v>66</v>
      </c>
      <c r="D86" s="23" t="s">
        <v>80</v>
      </c>
      <c r="E86" s="23" t="s">
        <v>259</v>
      </c>
      <c r="F86" s="23" t="s">
        <v>63</v>
      </c>
      <c r="G86" s="23" t="s">
        <v>60</v>
      </c>
      <c r="H86" s="23" t="s">
        <v>150</v>
      </c>
      <c r="I86" s="23" t="s">
        <v>61</v>
      </c>
      <c r="J86" s="118">
        <f>J87</f>
        <v>30.5</v>
      </c>
      <c r="K86" s="142"/>
    </row>
    <row r="87" spans="1:11" x14ac:dyDescent="0.25">
      <c r="A87" s="27" t="s">
        <v>162</v>
      </c>
      <c r="B87" s="141">
        <v>650</v>
      </c>
      <c r="C87" s="23" t="s">
        <v>66</v>
      </c>
      <c r="D87" s="23" t="s">
        <v>80</v>
      </c>
      <c r="E87" s="23" t="s">
        <v>259</v>
      </c>
      <c r="F87" s="23" t="s">
        <v>65</v>
      </c>
      <c r="G87" s="23" t="s">
        <v>60</v>
      </c>
      <c r="H87" s="23" t="s">
        <v>150</v>
      </c>
      <c r="I87" s="23" t="s">
        <v>61</v>
      </c>
      <c r="J87" s="118">
        <f>J88</f>
        <v>30.5</v>
      </c>
      <c r="K87" s="142"/>
    </row>
    <row r="88" spans="1:11" ht="26.25" x14ac:dyDescent="0.25">
      <c r="A88" s="27" t="s">
        <v>163</v>
      </c>
      <c r="B88" s="141">
        <v>650</v>
      </c>
      <c r="C88" s="23" t="s">
        <v>66</v>
      </c>
      <c r="D88" s="23" t="s">
        <v>80</v>
      </c>
      <c r="E88" s="23" t="s">
        <v>259</v>
      </c>
      <c r="F88" s="23" t="s">
        <v>65</v>
      </c>
      <c r="G88" s="23" t="s">
        <v>62</v>
      </c>
      <c r="H88" s="23" t="s">
        <v>150</v>
      </c>
      <c r="I88" s="23" t="s">
        <v>61</v>
      </c>
      <c r="J88" s="118">
        <f>J89+J92</f>
        <v>30.5</v>
      </c>
      <c r="K88" s="142"/>
    </row>
    <row r="89" spans="1:11" x14ac:dyDescent="0.25">
      <c r="A89" s="30" t="s">
        <v>319</v>
      </c>
      <c r="B89" s="141">
        <v>650</v>
      </c>
      <c r="C89" s="23" t="s">
        <v>66</v>
      </c>
      <c r="D89" s="23" t="s">
        <v>80</v>
      </c>
      <c r="E89" s="23" t="s">
        <v>259</v>
      </c>
      <c r="F89" s="23" t="s">
        <v>65</v>
      </c>
      <c r="G89" s="23" t="s">
        <v>62</v>
      </c>
      <c r="H89" s="23" t="s">
        <v>164</v>
      </c>
      <c r="I89" s="23" t="s">
        <v>61</v>
      </c>
      <c r="J89" s="118">
        <f>J90</f>
        <v>25.3</v>
      </c>
      <c r="K89" s="142"/>
    </row>
    <row r="90" spans="1:11" ht="63.75" x14ac:dyDescent="0.25">
      <c r="A90" s="49" t="s">
        <v>184</v>
      </c>
      <c r="B90" s="141">
        <v>650</v>
      </c>
      <c r="C90" s="23" t="s">
        <v>66</v>
      </c>
      <c r="D90" s="23" t="s">
        <v>80</v>
      </c>
      <c r="E90" s="23" t="s">
        <v>259</v>
      </c>
      <c r="F90" s="23" t="s">
        <v>65</v>
      </c>
      <c r="G90" s="23" t="s">
        <v>62</v>
      </c>
      <c r="H90" s="23" t="s">
        <v>164</v>
      </c>
      <c r="I90" s="23" t="s">
        <v>137</v>
      </c>
      <c r="J90" s="118">
        <f>J91</f>
        <v>25.3</v>
      </c>
      <c r="K90" s="142"/>
    </row>
    <row r="91" spans="1:11" x14ac:dyDescent="0.25">
      <c r="A91" s="78" t="s">
        <v>38</v>
      </c>
      <c r="B91" s="141">
        <v>650</v>
      </c>
      <c r="C91" s="23" t="s">
        <v>66</v>
      </c>
      <c r="D91" s="23" t="s">
        <v>80</v>
      </c>
      <c r="E91" s="23" t="s">
        <v>259</v>
      </c>
      <c r="F91" s="23" t="s">
        <v>65</v>
      </c>
      <c r="G91" s="23" t="s">
        <v>62</v>
      </c>
      <c r="H91" s="23" t="s">
        <v>164</v>
      </c>
      <c r="I91" s="23" t="s">
        <v>138</v>
      </c>
      <c r="J91" s="118">
        <v>25.3</v>
      </c>
      <c r="K91" s="142"/>
    </row>
    <row r="92" spans="1:11" ht="26.25" x14ac:dyDescent="0.25">
      <c r="A92" s="85" t="s">
        <v>320</v>
      </c>
      <c r="B92" s="141">
        <v>650</v>
      </c>
      <c r="C92" s="23" t="s">
        <v>66</v>
      </c>
      <c r="D92" s="23" t="s">
        <v>80</v>
      </c>
      <c r="E92" s="23" t="s">
        <v>259</v>
      </c>
      <c r="F92" s="23" t="s">
        <v>65</v>
      </c>
      <c r="G92" s="23" t="s">
        <v>62</v>
      </c>
      <c r="H92" s="23" t="s">
        <v>210</v>
      </c>
      <c r="I92" s="23" t="s">
        <v>61</v>
      </c>
      <c r="J92" s="118">
        <f>J93</f>
        <v>5.2</v>
      </c>
      <c r="K92" s="142"/>
    </row>
    <row r="93" spans="1:11" ht="63.75" x14ac:dyDescent="0.25">
      <c r="A93" s="49" t="s">
        <v>184</v>
      </c>
      <c r="B93" s="141">
        <v>650</v>
      </c>
      <c r="C93" s="23" t="s">
        <v>66</v>
      </c>
      <c r="D93" s="23" t="s">
        <v>80</v>
      </c>
      <c r="E93" s="23" t="s">
        <v>259</v>
      </c>
      <c r="F93" s="23" t="s">
        <v>65</v>
      </c>
      <c r="G93" s="23" t="s">
        <v>62</v>
      </c>
      <c r="H93" s="23" t="s">
        <v>210</v>
      </c>
      <c r="I93" s="23" t="s">
        <v>137</v>
      </c>
      <c r="J93" s="118">
        <f>J94</f>
        <v>5.2</v>
      </c>
      <c r="K93" s="142"/>
    </row>
    <row r="94" spans="1:11" x14ac:dyDescent="0.25">
      <c r="A94" s="78" t="s">
        <v>38</v>
      </c>
      <c r="B94" s="141">
        <v>650</v>
      </c>
      <c r="C94" s="23" t="s">
        <v>66</v>
      </c>
      <c r="D94" s="23" t="s">
        <v>80</v>
      </c>
      <c r="E94" s="23" t="s">
        <v>259</v>
      </c>
      <c r="F94" s="23" t="s">
        <v>65</v>
      </c>
      <c r="G94" s="23" t="s">
        <v>62</v>
      </c>
      <c r="H94" s="23" t="s">
        <v>210</v>
      </c>
      <c r="I94" s="23" t="s">
        <v>138</v>
      </c>
      <c r="J94" s="118">
        <v>5.2</v>
      </c>
      <c r="K94" s="142"/>
    </row>
    <row r="95" spans="1:11" x14ac:dyDescent="0.25">
      <c r="A95" s="45" t="s">
        <v>43</v>
      </c>
      <c r="B95" s="141">
        <v>650</v>
      </c>
      <c r="C95" s="46" t="s">
        <v>64</v>
      </c>
      <c r="D95" s="46" t="s">
        <v>60</v>
      </c>
      <c r="E95" s="46" t="s">
        <v>60</v>
      </c>
      <c r="F95" s="46" t="s">
        <v>63</v>
      </c>
      <c r="G95" s="46" t="s">
        <v>60</v>
      </c>
      <c r="H95" s="46" t="s">
        <v>150</v>
      </c>
      <c r="I95" s="46" t="s">
        <v>61</v>
      </c>
      <c r="J95" s="116">
        <f>J96+J112+J122+J128</f>
        <v>15535.399999999998</v>
      </c>
      <c r="K95" s="142"/>
    </row>
    <row r="96" spans="1:11" x14ac:dyDescent="0.25">
      <c r="A96" s="38" t="s">
        <v>44</v>
      </c>
      <c r="B96" s="141">
        <v>650</v>
      </c>
      <c r="C96" s="25" t="s">
        <v>64</v>
      </c>
      <c r="D96" s="25" t="s">
        <v>59</v>
      </c>
      <c r="E96" s="25" t="s">
        <v>60</v>
      </c>
      <c r="F96" s="25" t="s">
        <v>63</v>
      </c>
      <c r="G96" s="25" t="s">
        <v>60</v>
      </c>
      <c r="H96" s="25" t="s">
        <v>150</v>
      </c>
      <c r="I96" s="25" t="s">
        <v>61</v>
      </c>
      <c r="J96" s="117">
        <f>J97</f>
        <v>2477.1999999999998</v>
      </c>
      <c r="K96" s="142"/>
    </row>
    <row r="97" spans="1:11" ht="26.25" x14ac:dyDescent="0.25">
      <c r="A97" s="30" t="s">
        <v>265</v>
      </c>
      <c r="B97" s="141">
        <v>650</v>
      </c>
      <c r="C97" s="23" t="s">
        <v>64</v>
      </c>
      <c r="D97" s="23" t="s">
        <v>59</v>
      </c>
      <c r="E97" s="23" t="s">
        <v>264</v>
      </c>
      <c r="F97" s="23" t="s">
        <v>63</v>
      </c>
      <c r="G97" s="23" t="s">
        <v>60</v>
      </c>
      <c r="H97" s="23" t="s">
        <v>150</v>
      </c>
      <c r="I97" s="23" t="s">
        <v>61</v>
      </c>
      <c r="J97" s="118">
        <f>J98+J105</f>
        <v>2477.1999999999998</v>
      </c>
      <c r="K97" s="142"/>
    </row>
    <row r="98" spans="1:11" ht="39" x14ac:dyDescent="0.25">
      <c r="A98" s="30" t="s">
        <v>173</v>
      </c>
      <c r="B98" s="141">
        <v>650</v>
      </c>
      <c r="C98" s="23" t="s">
        <v>64</v>
      </c>
      <c r="D98" s="23" t="s">
        <v>59</v>
      </c>
      <c r="E98" s="23" t="s">
        <v>264</v>
      </c>
      <c r="F98" s="23" t="s">
        <v>63</v>
      </c>
      <c r="G98" s="23" t="s">
        <v>59</v>
      </c>
      <c r="H98" s="23" t="s">
        <v>150</v>
      </c>
      <c r="I98" s="23" t="s">
        <v>61</v>
      </c>
      <c r="J98" s="118">
        <f>J102+J99</f>
        <v>1904.4</v>
      </c>
      <c r="K98" s="142"/>
    </row>
    <row r="99" spans="1:11" ht="26.25" x14ac:dyDescent="0.25">
      <c r="A99" s="30" t="s">
        <v>321</v>
      </c>
      <c r="B99" s="141">
        <v>650</v>
      </c>
      <c r="C99" s="23" t="s">
        <v>64</v>
      </c>
      <c r="D99" s="23" t="s">
        <v>59</v>
      </c>
      <c r="E99" s="23" t="s">
        <v>264</v>
      </c>
      <c r="F99" s="23" t="s">
        <v>63</v>
      </c>
      <c r="G99" s="23" t="s">
        <v>59</v>
      </c>
      <c r="H99" s="97" t="s">
        <v>190</v>
      </c>
      <c r="I99" s="23" t="s">
        <v>61</v>
      </c>
      <c r="J99" s="118">
        <f>J100</f>
        <v>900</v>
      </c>
      <c r="K99" s="142"/>
    </row>
    <row r="100" spans="1:11" ht="63.75" x14ac:dyDescent="0.25">
      <c r="A100" s="49" t="s">
        <v>184</v>
      </c>
      <c r="B100" s="141">
        <v>650</v>
      </c>
      <c r="C100" s="23" t="s">
        <v>64</v>
      </c>
      <c r="D100" s="23" t="s">
        <v>59</v>
      </c>
      <c r="E100" s="23" t="s">
        <v>264</v>
      </c>
      <c r="F100" s="23" t="s">
        <v>63</v>
      </c>
      <c r="G100" s="23" t="s">
        <v>59</v>
      </c>
      <c r="H100" s="97" t="s">
        <v>190</v>
      </c>
      <c r="I100" s="23" t="s">
        <v>137</v>
      </c>
      <c r="J100" s="118">
        <f>J101</f>
        <v>900</v>
      </c>
      <c r="K100" s="142"/>
    </row>
    <row r="101" spans="1:11" x14ac:dyDescent="0.25">
      <c r="A101" s="27" t="s">
        <v>38</v>
      </c>
      <c r="B101" s="141">
        <v>650</v>
      </c>
      <c r="C101" s="23" t="s">
        <v>64</v>
      </c>
      <c r="D101" s="23" t="s">
        <v>59</v>
      </c>
      <c r="E101" s="23" t="s">
        <v>264</v>
      </c>
      <c r="F101" s="23" t="s">
        <v>63</v>
      </c>
      <c r="G101" s="23" t="s">
        <v>59</v>
      </c>
      <c r="H101" s="97" t="s">
        <v>190</v>
      </c>
      <c r="I101" s="23" t="s">
        <v>138</v>
      </c>
      <c r="J101" s="118">
        <v>900</v>
      </c>
      <c r="K101" s="142"/>
    </row>
    <row r="102" spans="1:11" ht="26.25" x14ac:dyDescent="0.25">
      <c r="A102" s="78" t="s">
        <v>266</v>
      </c>
      <c r="B102" s="141">
        <v>650</v>
      </c>
      <c r="C102" s="23" t="s">
        <v>64</v>
      </c>
      <c r="D102" s="23" t="s">
        <v>59</v>
      </c>
      <c r="E102" s="23" t="s">
        <v>264</v>
      </c>
      <c r="F102" s="23" t="s">
        <v>63</v>
      </c>
      <c r="G102" s="23" t="s">
        <v>59</v>
      </c>
      <c r="H102" s="23" t="s">
        <v>216</v>
      </c>
      <c r="I102" s="23" t="s">
        <v>61</v>
      </c>
      <c r="J102" s="118">
        <f>J103</f>
        <v>1004.4</v>
      </c>
      <c r="K102" s="142"/>
    </row>
    <row r="103" spans="1:11" ht="63.75" x14ac:dyDescent="0.25">
      <c r="A103" s="49" t="s">
        <v>184</v>
      </c>
      <c r="B103" s="141">
        <v>650</v>
      </c>
      <c r="C103" s="23" t="s">
        <v>64</v>
      </c>
      <c r="D103" s="23" t="s">
        <v>59</v>
      </c>
      <c r="E103" s="23" t="s">
        <v>264</v>
      </c>
      <c r="F103" s="23" t="s">
        <v>63</v>
      </c>
      <c r="G103" s="23" t="s">
        <v>59</v>
      </c>
      <c r="H103" s="23" t="s">
        <v>216</v>
      </c>
      <c r="I103" s="23" t="s">
        <v>137</v>
      </c>
      <c r="J103" s="118">
        <f>J104</f>
        <v>1004.4</v>
      </c>
      <c r="K103" s="142"/>
    </row>
    <row r="104" spans="1:11" x14ac:dyDescent="0.25">
      <c r="A104" s="27" t="s">
        <v>38</v>
      </c>
      <c r="B104" s="141">
        <v>650</v>
      </c>
      <c r="C104" s="23" t="s">
        <v>64</v>
      </c>
      <c r="D104" s="23" t="s">
        <v>59</v>
      </c>
      <c r="E104" s="23" t="s">
        <v>264</v>
      </c>
      <c r="F104" s="23" t="s">
        <v>63</v>
      </c>
      <c r="G104" s="23" t="s">
        <v>59</v>
      </c>
      <c r="H104" s="23" t="s">
        <v>216</v>
      </c>
      <c r="I104" s="23" t="s">
        <v>138</v>
      </c>
      <c r="J104" s="118">
        <v>1004.4</v>
      </c>
      <c r="K104" s="142"/>
    </row>
    <row r="105" spans="1:11" x14ac:dyDescent="0.25">
      <c r="A105" s="85" t="s">
        <v>267</v>
      </c>
      <c r="B105" s="141">
        <v>650</v>
      </c>
      <c r="C105" s="97" t="s">
        <v>64</v>
      </c>
      <c r="D105" s="97" t="s">
        <v>59</v>
      </c>
      <c r="E105" s="97" t="s">
        <v>264</v>
      </c>
      <c r="F105" s="97" t="s">
        <v>63</v>
      </c>
      <c r="G105" s="97" t="s">
        <v>62</v>
      </c>
      <c r="H105" s="97" t="s">
        <v>150</v>
      </c>
      <c r="I105" s="97" t="s">
        <v>61</v>
      </c>
      <c r="J105" s="118">
        <f>J106+J109</f>
        <v>572.79999999999995</v>
      </c>
      <c r="K105" s="142"/>
    </row>
    <row r="106" spans="1:11" ht="39" x14ac:dyDescent="0.25">
      <c r="A106" s="78" t="s">
        <v>220</v>
      </c>
      <c r="B106" s="141">
        <v>650</v>
      </c>
      <c r="C106" s="97" t="s">
        <v>64</v>
      </c>
      <c r="D106" s="97" t="s">
        <v>59</v>
      </c>
      <c r="E106" s="97" t="s">
        <v>264</v>
      </c>
      <c r="F106" s="97" t="s">
        <v>63</v>
      </c>
      <c r="G106" s="97" t="s">
        <v>62</v>
      </c>
      <c r="H106" s="97" t="s">
        <v>160</v>
      </c>
      <c r="I106" s="97" t="s">
        <v>61</v>
      </c>
      <c r="J106" s="118">
        <f>J107</f>
        <v>477.8</v>
      </c>
      <c r="K106" s="142"/>
    </row>
    <row r="107" spans="1:11" ht="63.75" x14ac:dyDescent="0.25">
      <c r="A107" s="49" t="s">
        <v>184</v>
      </c>
      <c r="B107" s="141">
        <v>650</v>
      </c>
      <c r="C107" s="97" t="s">
        <v>64</v>
      </c>
      <c r="D107" s="97" t="s">
        <v>59</v>
      </c>
      <c r="E107" s="97" t="s">
        <v>264</v>
      </c>
      <c r="F107" s="97" t="s">
        <v>63</v>
      </c>
      <c r="G107" s="97" t="s">
        <v>62</v>
      </c>
      <c r="H107" s="97" t="s">
        <v>160</v>
      </c>
      <c r="I107" s="97" t="s">
        <v>137</v>
      </c>
      <c r="J107" s="118">
        <f>J108</f>
        <v>477.8</v>
      </c>
      <c r="K107" s="142"/>
    </row>
    <row r="108" spans="1:11" x14ac:dyDescent="0.25">
      <c r="A108" s="78" t="s">
        <v>38</v>
      </c>
      <c r="B108" s="141">
        <v>650</v>
      </c>
      <c r="C108" s="97" t="s">
        <v>64</v>
      </c>
      <c r="D108" s="97" t="s">
        <v>59</v>
      </c>
      <c r="E108" s="97" t="s">
        <v>264</v>
      </c>
      <c r="F108" s="97" t="s">
        <v>63</v>
      </c>
      <c r="G108" s="97" t="s">
        <v>62</v>
      </c>
      <c r="H108" s="97" t="s">
        <v>160</v>
      </c>
      <c r="I108" s="97" t="s">
        <v>138</v>
      </c>
      <c r="J108" s="118">
        <v>477.8</v>
      </c>
      <c r="K108" s="142"/>
    </row>
    <row r="109" spans="1:11" ht="26.25" x14ac:dyDescent="0.25">
      <c r="A109" s="78" t="s">
        <v>321</v>
      </c>
      <c r="B109" s="141">
        <v>650</v>
      </c>
      <c r="C109" s="97" t="s">
        <v>64</v>
      </c>
      <c r="D109" s="97" t="s">
        <v>59</v>
      </c>
      <c r="E109" s="97" t="s">
        <v>264</v>
      </c>
      <c r="F109" s="97" t="s">
        <v>63</v>
      </c>
      <c r="G109" s="97" t="s">
        <v>62</v>
      </c>
      <c r="H109" s="97" t="s">
        <v>190</v>
      </c>
      <c r="I109" s="97" t="s">
        <v>61</v>
      </c>
      <c r="J109" s="118">
        <f>J110</f>
        <v>95</v>
      </c>
      <c r="K109" s="142"/>
    </row>
    <row r="110" spans="1:11" ht="64.5" x14ac:dyDescent="0.25">
      <c r="A110" s="78" t="s">
        <v>184</v>
      </c>
      <c r="B110" s="141">
        <v>650</v>
      </c>
      <c r="C110" s="97" t="s">
        <v>64</v>
      </c>
      <c r="D110" s="97" t="s">
        <v>59</v>
      </c>
      <c r="E110" s="97" t="s">
        <v>264</v>
      </c>
      <c r="F110" s="97" t="s">
        <v>63</v>
      </c>
      <c r="G110" s="97" t="s">
        <v>62</v>
      </c>
      <c r="H110" s="97" t="s">
        <v>190</v>
      </c>
      <c r="I110" s="97" t="s">
        <v>137</v>
      </c>
      <c r="J110" s="118">
        <f>J111</f>
        <v>95</v>
      </c>
      <c r="K110" s="142"/>
    </row>
    <row r="111" spans="1:11" x14ac:dyDescent="0.25">
      <c r="A111" s="78" t="s">
        <v>38</v>
      </c>
      <c r="B111" s="141">
        <v>650</v>
      </c>
      <c r="C111" s="97" t="s">
        <v>64</v>
      </c>
      <c r="D111" s="97" t="s">
        <v>59</v>
      </c>
      <c r="E111" s="97" t="s">
        <v>264</v>
      </c>
      <c r="F111" s="97" t="s">
        <v>63</v>
      </c>
      <c r="G111" s="97" t="s">
        <v>62</v>
      </c>
      <c r="H111" s="97" t="s">
        <v>190</v>
      </c>
      <c r="I111" s="97" t="s">
        <v>138</v>
      </c>
      <c r="J111" s="118">
        <v>95</v>
      </c>
      <c r="K111" s="142"/>
    </row>
    <row r="112" spans="1:11" x14ac:dyDescent="0.25">
      <c r="A112" s="28" t="s">
        <v>234</v>
      </c>
      <c r="B112" s="141">
        <v>650</v>
      </c>
      <c r="C112" s="25" t="s">
        <v>64</v>
      </c>
      <c r="D112" s="25" t="s">
        <v>67</v>
      </c>
      <c r="E112" s="25" t="s">
        <v>60</v>
      </c>
      <c r="F112" s="25" t="s">
        <v>63</v>
      </c>
      <c r="G112" s="25" t="s">
        <v>60</v>
      </c>
      <c r="H112" s="25" t="s">
        <v>150</v>
      </c>
      <c r="I112" s="25" t="s">
        <v>61</v>
      </c>
      <c r="J112" s="117">
        <f>J113</f>
        <v>9269.1999999999989</v>
      </c>
      <c r="K112" s="142"/>
    </row>
    <row r="113" spans="1:11" ht="26.25" x14ac:dyDescent="0.25">
      <c r="A113" s="27" t="s">
        <v>268</v>
      </c>
      <c r="B113" s="141">
        <v>650</v>
      </c>
      <c r="C113" s="79" t="s">
        <v>64</v>
      </c>
      <c r="D113" s="79" t="s">
        <v>67</v>
      </c>
      <c r="E113" s="79" t="s">
        <v>269</v>
      </c>
      <c r="F113" s="79" t="s">
        <v>63</v>
      </c>
      <c r="G113" s="79" t="s">
        <v>60</v>
      </c>
      <c r="H113" s="79" t="s">
        <v>150</v>
      </c>
      <c r="I113" s="23" t="s">
        <v>61</v>
      </c>
      <c r="J113" s="118">
        <f>J118+J114</f>
        <v>9269.1999999999989</v>
      </c>
      <c r="K113" s="142"/>
    </row>
    <row r="114" spans="1:11" ht="39" x14ac:dyDescent="0.25">
      <c r="A114" s="27" t="s">
        <v>310</v>
      </c>
      <c r="B114" s="141">
        <v>650</v>
      </c>
      <c r="C114" s="79" t="s">
        <v>64</v>
      </c>
      <c r="D114" s="79" t="s">
        <v>67</v>
      </c>
      <c r="E114" s="79" t="s">
        <v>269</v>
      </c>
      <c r="F114" s="79" t="s">
        <v>63</v>
      </c>
      <c r="G114" s="79" t="s">
        <v>59</v>
      </c>
      <c r="H114" s="79" t="s">
        <v>150</v>
      </c>
      <c r="I114" s="23" t="s">
        <v>61</v>
      </c>
      <c r="J114" s="118">
        <f>J115</f>
        <v>139.4</v>
      </c>
      <c r="K114" s="142"/>
    </row>
    <row r="115" spans="1:11" ht="39" x14ac:dyDescent="0.25">
      <c r="A115" s="27" t="s">
        <v>365</v>
      </c>
      <c r="B115" s="141">
        <v>650</v>
      </c>
      <c r="C115" s="97" t="s">
        <v>64</v>
      </c>
      <c r="D115" s="97" t="s">
        <v>67</v>
      </c>
      <c r="E115" s="79" t="s">
        <v>269</v>
      </c>
      <c r="F115" s="79" t="s">
        <v>63</v>
      </c>
      <c r="G115" s="79" t="s">
        <v>59</v>
      </c>
      <c r="H115" s="79" t="s">
        <v>366</v>
      </c>
      <c r="I115" s="41" t="s">
        <v>61</v>
      </c>
      <c r="J115" s="120">
        <f>J116</f>
        <v>139.4</v>
      </c>
      <c r="K115" s="144"/>
    </row>
    <row r="116" spans="1:11" ht="26.25" x14ac:dyDescent="0.25">
      <c r="A116" s="27" t="s">
        <v>185</v>
      </c>
      <c r="B116" s="141">
        <v>650</v>
      </c>
      <c r="C116" s="97" t="s">
        <v>64</v>
      </c>
      <c r="D116" s="97" t="s">
        <v>67</v>
      </c>
      <c r="E116" s="79" t="s">
        <v>269</v>
      </c>
      <c r="F116" s="79" t="s">
        <v>63</v>
      </c>
      <c r="G116" s="79" t="s">
        <v>59</v>
      </c>
      <c r="H116" s="79" t="s">
        <v>366</v>
      </c>
      <c r="I116" s="41" t="s">
        <v>72</v>
      </c>
      <c r="J116" s="120">
        <f>J117</f>
        <v>139.4</v>
      </c>
      <c r="K116" s="142"/>
    </row>
    <row r="117" spans="1:11" ht="26.25" x14ac:dyDescent="0.25">
      <c r="A117" s="27" t="s">
        <v>129</v>
      </c>
      <c r="B117" s="141">
        <v>650</v>
      </c>
      <c r="C117" s="97" t="s">
        <v>64</v>
      </c>
      <c r="D117" s="97" t="s">
        <v>67</v>
      </c>
      <c r="E117" s="79" t="s">
        <v>269</v>
      </c>
      <c r="F117" s="79" t="s">
        <v>63</v>
      </c>
      <c r="G117" s="79" t="s">
        <v>59</v>
      </c>
      <c r="H117" s="79" t="s">
        <v>366</v>
      </c>
      <c r="I117" s="41" t="s">
        <v>73</v>
      </c>
      <c r="J117" s="120">
        <v>139.4</v>
      </c>
      <c r="K117" s="142"/>
    </row>
    <row r="118" spans="1:11" ht="26.25" x14ac:dyDescent="0.25">
      <c r="A118" s="27" t="s">
        <v>174</v>
      </c>
      <c r="B118" s="141">
        <v>650</v>
      </c>
      <c r="C118" s="79" t="s">
        <v>64</v>
      </c>
      <c r="D118" s="79" t="s">
        <v>67</v>
      </c>
      <c r="E118" s="79" t="s">
        <v>269</v>
      </c>
      <c r="F118" s="79" t="s">
        <v>63</v>
      </c>
      <c r="G118" s="79" t="s">
        <v>62</v>
      </c>
      <c r="H118" s="79" t="s">
        <v>150</v>
      </c>
      <c r="I118" s="41" t="s">
        <v>61</v>
      </c>
      <c r="J118" s="120">
        <f>J119</f>
        <v>9129.7999999999993</v>
      </c>
      <c r="K118" s="142"/>
    </row>
    <row r="119" spans="1:11" ht="39" x14ac:dyDescent="0.25">
      <c r="A119" s="78" t="s">
        <v>220</v>
      </c>
      <c r="B119" s="141">
        <v>650</v>
      </c>
      <c r="C119" s="79" t="s">
        <v>64</v>
      </c>
      <c r="D119" s="79" t="s">
        <v>67</v>
      </c>
      <c r="E119" s="79" t="s">
        <v>269</v>
      </c>
      <c r="F119" s="79" t="s">
        <v>63</v>
      </c>
      <c r="G119" s="79" t="s">
        <v>62</v>
      </c>
      <c r="H119" s="79" t="s">
        <v>160</v>
      </c>
      <c r="I119" s="41" t="s">
        <v>61</v>
      </c>
      <c r="J119" s="120">
        <f t="shared" ref="J119" si="8">J120</f>
        <v>9129.7999999999993</v>
      </c>
      <c r="K119" s="142"/>
    </row>
    <row r="120" spans="1:11" ht="25.5" x14ac:dyDescent="0.25">
      <c r="A120" s="49" t="s">
        <v>185</v>
      </c>
      <c r="B120" s="141">
        <v>650</v>
      </c>
      <c r="C120" s="41" t="s">
        <v>64</v>
      </c>
      <c r="D120" s="41" t="s">
        <v>67</v>
      </c>
      <c r="E120" s="79" t="s">
        <v>269</v>
      </c>
      <c r="F120" s="41" t="s">
        <v>63</v>
      </c>
      <c r="G120" s="41" t="s">
        <v>62</v>
      </c>
      <c r="H120" s="41" t="s">
        <v>160</v>
      </c>
      <c r="I120" s="41" t="s">
        <v>72</v>
      </c>
      <c r="J120" s="120">
        <f>J121</f>
        <v>9129.7999999999993</v>
      </c>
      <c r="K120" s="142"/>
    </row>
    <row r="121" spans="1:11" ht="26.25" x14ac:dyDescent="0.25">
      <c r="A121" s="27" t="s">
        <v>129</v>
      </c>
      <c r="B121" s="141">
        <v>650</v>
      </c>
      <c r="C121" s="23" t="s">
        <v>64</v>
      </c>
      <c r="D121" s="23" t="s">
        <v>67</v>
      </c>
      <c r="E121" s="79" t="s">
        <v>269</v>
      </c>
      <c r="F121" s="41" t="s">
        <v>63</v>
      </c>
      <c r="G121" s="41" t="s">
        <v>62</v>
      </c>
      <c r="H121" s="41" t="s">
        <v>160</v>
      </c>
      <c r="I121" s="41" t="s">
        <v>73</v>
      </c>
      <c r="J121" s="120">
        <v>9129.7999999999993</v>
      </c>
      <c r="K121" s="142"/>
    </row>
    <row r="122" spans="1:11" x14ac:dyDescent="0.25">
      <c r="A122" s="31" t="s">
        <v>45</v>
      </c>
      <c r="B122" s="141">
        <v>650</v>
      </c>
      <c r="C122" s="25" t="s">
        <v>64</v>
      </c>
      <c r="D122" s="25" t="s">
        <v>161</v>
      </c>
      <c r="E122" s="25" t="s">
        <v>60</v>
      </c>
      <c r="F122" s="25" t="s">
        <v>63</v>
      </c>
      <c r="G122" s="25" t="s">
        <v>60</v>
      </c>
      <c r="H122" s="25" t="s">
        <v>150</v>
      </c>
      <c r="I122" s="25" t="s">
        <v>61</v>
      </c>
      <c r="J122" s="117">
        <f>J123</f>
        <v>166.8</v>
      </c>
      <c r="K122" s="142"/>
    </row>
    <row r="123" spans="1:11" ht="39" x14ac:dyDescent="0.25">
      <c r="A123" s="102" t="s">
        <v>249</v>
      </c>
      <c r="B123" s="141">
        <v>650</v>
      </c>
      <c r="C123" s="97" t="s">
        <v>64</v>
      </c>
      <c r="D123" s="97" t="s">
        <v>161</v>
      </c>
      <c r="E123" s="97" t="s">
        <v>250</v>
      </c>
      <c r="F123" s="97" t="s">
        <v>63</v>
      </c>
      <c r="G123" s="97" t="s">
        <v>60</v>
      </c>
      <c r="H123" s="97" t="s">
        <v>150</v>
      </c>
      <c r="I123" s="23" t="s">
        <v>61</v>
      </c>
      <c r="J123" s="118">
        <f>J124</f>
        <v>166.8</v>
      </c>
      <c r="K123" s="142"/>
    </row>
    <row r="124" spans="1:11" ht="51.75" x14ac:dyDescent="0.25">
      <c r="A124" s="78" t="s">
        <v>211</v>
      </c>
      <c r="B124" s="141">
        <v>650</v>
      </c>
      <c r="C124" s="97" t="s">
        <v>64</v>
      </c>
      <c r="D124" s="97" t="s">
        <v>161</v>
      </c>
      <c r="E124" s="97" t="s">
        <v>250</v>
      </c>
      <c r="F124" s="97" t="s">
        <v>63</v>
      </c>
      <c r="G124" s="97" t="s">
        <v>62</v>
      </c>
      <c r="H124" s="97" t="s">
        <v>150</v>
      </c>
      <c r="I124" s="23" t="s">
        <v>61</v>
      </c>
      <c r="J124" s="118">
        <f t="shared" ref="J124:J125" si="9">J125</f>
        <v>166.8</v>
      </c>
      <c r="K124" s="142"/>
    </row>
    <row r="125" spans="1:11" x14ac:dyDescent="0.25">
      <c r="A125" s="32" t="s">
        <v>46</v>
      </c>
      <c r="B125" s="141">
        <v>650</v>
      </c>
      <c r="C125" s="97" t="s">
        <v>64</v>
      </c>
      <c r="D125" s="97" t="s">
        <v>161</v>
      </c>
      <c r="E125" s="97" t="s">
        <v>250</v>
      </c>
      <c r="F125" s="97" t="s">
        <v>63</v>
      </c>
      <c r="G125" s="97" t="s">
        <v>62</v>
      </c>
      <c r="H125" s="97" t="s">
        <v>175</v>
      </c>
      <c r="I125" s="23" t="s">
        <v>61</v>
      </c>
      <c r="J125" s="118">
        <f t="shared" si="9"/>
        <v>166.8</v>
      </c>
      <c r="K125" s="142"/>
    </row>
    <row r="126" spans="1:11" ht="25.5" x14ac:dyDescent="0.25">
      <c r="A126" s="49" t="s">
        <v>185</v>
      </c>
      <c r="B126" s="141">
        <v>650</v>
      </c>
      <c r="C126" s="97" t="s">
        <v>64</v>
      </c>
      <c r="D126" s="97" t="s">
        <v>161</v>
      </c>
      <c r="E126" s="97" t="s">
        <v>250</v>
      </c>
      <c r="F126" s="97" t="s">
        <v>63</v>
      </c>
      <c r="G126" s="97" t="s">
        <v>62</v>
      </c>
      <c r="H126" s="23" t="s">
        <v>175</v>
      </c>
      <c r="I126" s="23" t="s">
        <v>72</v>
      </c>
      <c r="J126" s="118">
        <f>J127</f>
        <v>166.8</v>
      </c>
      <c r="K126" s="142"/>
    </row>
    <row r="127" spans="1:11" ht="25.5" x14ac:dyDescent="0.25">
      <c r="A127" s="32" t="s">
        <v>129</v>
      </c>
      <c r="B127" s="141">
        <v>650</v>
      </c>
      <c r="C127" s="97" t="s">
        <v>64</v>
      </c>
      <c r="D127" s="97" t="s">
        <v>161</v>
      </c>
      <c r="E127" s="97" t="s">
        <v>250</v>
      </c>
      <c r="F127" s="97" t="s">
        <v>63</v>
      </c>
      <c r="G127" s="97" t="s">
        <v>62</v>
      </c>
      <c r="H127" s="23" t="s">
        <v>175</v>
      </c>
      <c r="I127" s="23" t="s">
        <v>73</v>
      </c>
      <c r="J127" s="118">
        <v>166.8</v>
      </c>
      <c r="K127" s="142"/>
    </row>
    <row r="128" spans="1:11" x14ac:dyDescent="0.25">
      <c r="A128" s="96" t="s">
        <v>218</v>
      </c>
      <c r="B128" s="141">
        <v>650</v>
      </c>
      <c r="C128" s="25" t="s">
        <v>64</v>
      </c>
      <c r="D128" s="25" t="s">
        <v>217</v>
      </c>
      <c r="E128" s="25" t="s">
        <v>60</v>
      </c>
      <c r="F128" s="25" t="s">
        <v>63</v>
      </c>
      <c r="G128" s="25" t="s">
        <v>60</v>
      </c>
      <c r="H128" s="25" t="s">
        <v>150</v>
      </c>
      <c r="I128" s="25" t="s">
        <v>61</v>
      </c>
      <c r="J128" s="117">
        <f>J129+J137</f>
        <v>3622.2000000000003</v>
      </c>
      <c r="K128" s="142"/>
    </row>
    <row r="129" spans="1:11" ht="51.75" x14ac:dyDescent="0.25">
      <c r="A129" s="78" t="s">
        <v>256</v>
      </c>
      <c r="B129" s="141">
        <v>650</v>
      </c>
      <c r="C129" s="23" t="s">
        <v>64</v>
      </c>
      <c r="D129" s="23" t="s">
        <v>217</v>
      </c>
      <c r="E129" s="23" t="s">
        <v>255</v>
      </c>
      <c r="F129" s="23" t="s">
        <v>63</v>
      </c>
      <c r="G129" s="23" t="s">
        <v>60</v>
      </c>
      <c r="H129" s="23" t="s">
        <v>150</v>
      </c>
      <c r="I129" s="23" t="s">
        <v>61</v>
      </c>
      <c r="J129" s="118">
        <f>J130</f>
        <v>90.9</v>
      </c>
      <c r="K129" s="142"/>
    </row>
    <row r="130" spans="1:11" ht="26.25" x14ac:dyDescent="0.25">
      <c r="A130" s="78" t="s">
        <v>257</v>
      </c>
      <c r="B130" s="141">
        <v>650</v>
      </c>
      <c r="C130" s="23" t="s">
        <v>64</v>
      </c>
      <c r="D130" s="23" t="s">
        <v>217</v>
      </c>
      <c r="E130" s="23" t="s">
        <v>255</v>
      </c>
      <c r="F130" s="23" t="s">
        <v>63</v>
      </c>
      <c r="G130" s="23" t="s">
        <v>62</v>
      </c>
      <c r="H130" s="23" t="s">
        <v>150</v>
      </c>
      <c r="I130" s="23" t="s">
        <v>61</v>
      </c>
      <c r="J130" s="118">
        <f>J131+J134</f>
        <v>90.9</v>
      </c>
      <c r="K130" s="142"/>
    </row>
    <row r="131" spans="1:11" ht="26.25" x14ac:dyDescent="0.25">
      <c r="A131" s="78" t="s">
        <v>389</v>
      </c>
      <c r="B131" s="141">
        <v>650</v>
      </c>
      <c r="C131" s="23" t="s">
        <v>64</v>
      </c>
      <c r="D131" s="23" t="s">
        <v>217</v>
      </c>
      <c r="E131" s="23" t="s">
        <v>255</v>
      </c>
      <c r="F131" s="23" t="s">
        <v>63</v>
      </c>
      <c r="G131" s="23" t="s">
        <v>62</v>
      </c>
      <c r="H131" s="23" t="s">
        <v>391</v>
      </c>
      <c r="I131" s="23" t="s">
        <v>61</v>
      </c>
      <c r="J131" s="118">
        <f>J132</f>
        <v>76</v>
      </c>
      <c r="K131" s="142"/>
    </row>
    <row r="132" spans="1:11" ht="26.25" x14ac:dyDescent="0.25">
      <c r="A132" s="78" t="s">
        <v>185</v>
      </c>
      <c r="B132" s="141">
        <v>650</v>
      </c>
      <c r="C132" s="23" t="s">
        <v>64</v>
      </c>
      <c r="D132" s="23" t="s">
        <v>217</v>
      </c>
      <c r="E132" s="23" t="s">
        <v>255</v>
      </c>
      <c r="F132" s="23" t="s">
        <v>63</v>
      </c>
      <c r="G132" s="23" t="s">
        <v>62</v>
      </c>
      <c r="H132" s="23" t="s">
        <v>391</v>
      </c>
      <c r="I132" s="23" t="s">
        <v>72</v>
      </c>
      <c r="J132" s="118">
        <f>J133</f>
        <v>76</v>
      </c>
      <c r="K132" s="142"/>
    </row>
    <row r="133" spans="1:11" ht="26.25" x14ac:dyDescent="0.25">
      <c r="A133" s="78" t="s">
        <v>129</v>
      </c>
      <c r="B133" s="141">
        <v>650</v>
      </c>
      <c r="C133" s="23" t="s">
        <v>64</v>
      </c>
      <c r="D133" s="23" t="s">
        <v>217</v>
      </c>
      <c r="E133" s="23" t="s">
        <v>255</v>
      </c>
      <c r="F133" s="23" t="s">
        <v>63</v>
      </c>
      <c r="G133" s="23" t="s">
        <v>62</v>
      </c>
      <c r="H133" s="23" t="s">
        <v>391</v>
      </c>
      <c r="I133" s="23" t="s">
        <v>73</v>
      </c>
      <c r="J133" s="118">
        <v>76</v>
      </c>
      <c r="K133" s="142"/>
    </row>
    <row r="134" spans="1:11" ht="51.75" x14ac:dyDescent="0.25">
      <c r="A134" s="78" t="s">
        <v>315</v>
      </c>
      <c r="B134" s="141">
        <v>650</v>
      </c>
      <c r="C134" s="23" t="s">
        <v>64</v>
      </c>
      <c r="D134" s="23" t="s">
        <v>217</v>
      </c>
      <c r="E134" s="23" t="s">
        <v>255</v>
      </c>
      <c r="F134" s="23" t="s">
        <v>63</v>
      </c>
      <c r="G134" s="23" t="s">
        <v>62</v>
      </c>
      <c r="H134" s="23" t="s">
        <v>201</v>
      </c>
      <c r="I134" s="23" t="s">
        <v>61</v>
      </c>
      <c r="J134" s="118">
        <f>J135</f>
        <v>14.9</v>
      </c>
      <c r="K134" s="142"/>
    </row>
    <row r="135" spans="1:11" x14ac:dyDescent="0.25">
      <c r="A135" s="78" t="s">
        <v>55</v>
      </c>
      <c r="B135" s="141">
        <v>650</v>
      </c>
      <c r="C135" s="23" t="s">
        <v>64</v>
      </c>
      <c r="D135" s="23" t="s">
        <v>217</v>
      </c>
      <c r="E135" s="23" t="s">
        <v>255</v>
      </c>
      <c r="F135" s="23" t="s">
        <v>63</v>
      </c>
      <c r="G135" s="23" t="s">
        <v>62</v>
      </c>
      <c r="H135" s="23" t="s">
        <v>201</v>
      </c>
      <c r="I135" s="23" t="s">
        <v>181</v>
      </c>
      <c r="J135" s="118">
        <f>J136</f>
        <v>14.9</v>
      </c>
      <c r="K135" s="142"/>
    </row>
    <row r="136" spans="1:11" x14ac:dyDescent="0.25">
      <c r="A136" s="95" t="s">
        <v>82</v>
      </c>
      <c r="B136" s="141">
        <v>650</v>
      </c>
      <c r="C136" s="23" t="s">
        <v>64</v>
      </c>
      <c r="D136" s="23" t="s">
        <v>217</v>
      </c>
      <c r="E136" s="23" t="s">
        <v>255</v>
      </c>
      <c r="F136" s="23" t="s">
        <v>63</v>
      </c>
      <c r="G136" s="23" t="s">
        <v>62</v>
      </c>
      <c r="H136" s="23" t="s">
        <v>201</v>
      </c>
      <c r="I136" s="23" t="s">
        <v>182</v>
      </c>
      <c r="J136" s="118">
        <v>14.9</v>
      </c>
      <c r="K136" s="142"/>
    </row>
    <row r="137" spans="1:11" ht="39" x14ac:dyDescent="0.25">
      <c r="A137" s="78" t="s">
        <v>270</v>
      </c>
      <c r="B137" s="141">
        <v>650</v>
      </c>
      <c r="C137" s="98" t="s">
        <v>64</v>
      </c>
      <c r="D137" s="98" t="s">
        <v>217</v>
      </c>
      <c r="E137" s="98" t="s">
        <v>271</v>
      </c>
      <c r="F137" s="98" t="s">
        <v>63</v>
      </c>
      <c r="G137" s="98" t="s">
        <v>60</v>
      </c>
      <c r="H137" s="98" t="s">
        <v>150</v>
      </c>
      <c r="I137" s="98" t="s">
        <v>61</v>
      </c>
      <c r="J137" s="118">
        <f>J138</f>
        <v>3531.3</v>
      </c>
      <c r="K137" s="142"/>
    </row>
    <row r="138" spans="1:11" ht="39" x14ac:dyDescent="0.25">
      <c r="A138" s="78" t="s">
        <v>179</v>
      </c>
      <c r="B138" s="141">
        <v>650</v>
      </c>
      <c r="C138" s="98" t="s">
        <v>64</v>
      </c>
      <c r="D138" s="98" t="s">
        <v>217</v>
      </c>
      <c r="E138" s="98" t="s">
        <v>271</v>
      </c>
      <c r="F138" s="98" t="s">
        <v>63</v>
      </c>
      <c r="G138" s="98" t="s">
        <v>59</v>
      </c>
      <c r="H138" s="98" t="s">
        <v>150</v>
      </c>
      <c r="I138" s="98" t="s">
        <v>61</v>
      </c>
      <c r="J138" s="118">
        <f>J139+J142</f>
        <v>3531.3</v>
      </c>
      <c r="K138" s="142"/>
    </row>
    <row r="139" spans="1:11" ht="26.25" x14ac:dyDescent="0.25">
      <c r="A139" s="78" t="s">
        <v>352</v>
      </c>
      <c r="B139" s="141">
        <v>650</v>
      </c>
      <c r="C139" s="98" t="s">
        <v>64</v>
      </c>
      <c r="D139" s="98" t="s">
        <v>217</v>
      </c>
      <c r="E139" s="98" t="s">
        <v>271</v>
      </c>
      <c r="F139" s="98" t="s">
        <v>63</v>
      </c>
      <c r="G139" s="98" t="s">
        <v>59</v>
      </c>
      <c r="H139" s="98" t="s">
        <v>390</v>
      </c>
      <c r="I139" s="98" t="s">
        <v>61</v>
      </c>
      <c r="J139" s="118">
        <f>J140</f>
        <v>2456.3000000000002</v>
      </c>
      <c r="K139" s="142"/>
    </row>
    <row r="140" spans="1:11" ht="26.25" x14ac:dyDescent="0.25">
      <c r="A140" s="78" t="s">
        <v>185</v>
      </c>
      <c r="B140" s="141">
        <v>650</v>
      </c>
      <c r="C140" s="98" t="s">
        <v>64</v>
      </c>
      <c r="D140" s="98" t="s">
        <v>217</v>
      </c>
      <c r="E140" s="98" t="s">
        <v>271</v>
      </c>
      <c r="F140" s="98" t="s">
        <v>63</v>
      </c>
      <c r="G140" s="98" t="s">
        <v>59</v>
      </c>
      <c r="H140" s="98" t="s">
        <v>390</v>
      </c>
      <c r="I140" s="98" t="s">
        <v>72</v>
      </c>
      <c r="J140" s="118">
        <f>J141</f>
        <v>2456.3000000000002</v>
      </c>
      <c r="K140" s="142"/>
    </row>
    <row r="141" spans="1:11" ht="26.25" x14ac:dyDescent="0.25">
      <c r="A141" s="78" t="s">
        <v>129</v>
      </c>
      <c r="B141" s="141">
        <v>650</v>
      </c>
      <c r="C141" s="98" t="s">
        <v>64</v>
      </c>
      <c r="D141" s="98" t="s">
        <v>217</v>
      </c>
      <c r="E141" s="98" t="s">
        <v>271</v>
      </c>
      <c r="F141" s="98" t="s">
        <v>63</v>
      </c>
      <c r="G141" s="98" t="s">
        <v>59</v>
      </c>
      <c r="H141" s="98" t="s">
        <v>390</v>
      </c>
      <c r="I141" s="98" t="s">
        <v>73</v>
      </c>
      <c r="J141" s="118">
        <v>2456.3000000000002</v>
      </c>
      <c r="K141" s="142"/>
    </row>
    <row r="142" spans="1:11" ht="27" customHeight="1" x14ac:dyDescent="0.25">
      <c r="A142" s="35" t="s">
        <v>220</v>
      </c>
      <c r="B142" s="141">
        <v>650</v>
      </c>
      <c r="C142" s="98" t="s">
        <v>64</v>
      </c>
      <c r="D142" s="98" t="s">
        <v>217</v>
      </c>
      <c r="E142" s="98" t="s">
        <v>271</v>
      </c>
      <c r="F142" s="98" t="s">
        <v>63</v>
      </c>
      <c r="G142" s="98" t="s">
        <v>59</v>
      </c>
      <c r="H142" s="98" t="s">
        <v>160</v>
      </c>
      <c r="I142" s="98" t="s">
        <v>61</v>
      </c>
      <c r="J142" s="118">
        <f>J143</f>
        <v>1075</v>
      </c>
      <c r="K142" s="142"/>
    </row>
    <row r="143" spans="1:11" ht="25.5" x14ac:dyDescent="0.25">
      <c r="A143" s="49" t="s">
        <v>185</v>
      </c>
      <c r="B143" s="141">
        <v>650</v>
      </c>
      <c r="C143" s="98" t="s">
        <v>64</v>
      </c>
      <c r="D143" s="98" t="s">
        <v>217</v>
      </c>
      <c r="E143" s="98" t="s">
        <v>271</v>
      </c>
      <c r="F143" s="98" t="s">
        <v>63</v>
      </c>
      <c r="G143" s="98" t="s">
        <v>59</v>
      </c>
      <c r="H143" s="98" t="s">
        <v>160</v>
      </c>
      <c r="I143" s="23" t="s">
        <v>72</v>
      </c>
      <c r="J143" s="118">
        <f>J144</f>
        <v>1075</v>
      </c>
      <c r="K143" s="142"/>
    </row>
    <row r="144" spans="1:11" ht="25.5" x14ac:dyDescent="0.25">
      <c r="A144" s="32" t="s">
        <v>129</v>
      </c>
      <c r="B144" s="141">
        <v>650</v>
      </c>
      <c r="C144" s="98" t="s">
        <v>64</v>
      </c>
      <c r="D144" s="98" t="s">
        <v>217</v>
      </c>
      <c r="E144" s="98" t="s">
        <v>271</v>
      </c>
      <c r="F144" s="98" t="s">
        <v>63</v>
      </c>
      <c r="G144" s="98" t="s">
        <v>59</v>
      </c>
      <c r="H144" s="98" t="s">
        <v>160</v>
      </c>
      <c r="I144" s="23" t="s">
        <v>73</v>
      </c>
      <c r="J144" s="118">
        <v>1075</v>
      </c>
      <c r="K144" s="142"/>
    </row>
    <row r="145" spans="1:11" x14ac:dyDescent="0.25">
      <c r="A145" s="45" t="s">
        <v>47</v>
      </c>
      <c r="B145" s="141">
        <v>650</v>
      </c>
      <c r="C145" s="46" t="s">
        <v>68</v>
      </c>
      <c r="D145" s="46" t="s">
        <v>60</v>
      </c>
      <c r="E145" s="46" t="s">
        <v>60</v>
      </c>
      <c r="F145" s="46" t="s">
        <v>63</v>
      </c>
      <c r="G145" s="46" t="s">
        <v>60</v>
      </c>
      <c r="H145" s="46" t="s">
        <v>150</v>
      </c>
      <c r="I145" s="46" t="s">
        <v>61</v>
      </c>
      <c r="J145" s="116">
        <f>J146+J158+J175</f>
        <v>14775</v>
      </c>
      <c r="K145" s="142"/>
    </row>
    <row r="146" spans="1:11" x14ac:dyDescent="0.25">
      <c r="A146" s="33" t="s">
        <v>48</v>
      </c>
      <c r="B146" s="141">
        <v>650</v>
      </c>
      <c r="C146" s="39" t="s">
        <v>68</v>
      </c>
      <c r="D146" s="39" t="s">
        <v>59</v>
      </c>
      <c r="E146" s="39" t="s">
        <v>60</v>
      </c>
      <c r="F146" s="39" t="s">
        <v>63</v>
      </c>
      <c r="G146" s="39" t="s">
        <v>60</v>
      </c>
      <c r="H146" s="39" t="s">
        <v>150</v>
      </c>
      <c r="I146" s="39" t="s">
        <v>61</v>
      </c>
      <c r="J146" s="117">
        <f>J147+J153</f>
        <v>1376.6</v>
      </c>
      <c r="K146" s="142"/>
    </row>
    <row r="147" spans="1:11" ht="39" x14ac:dyDescent="0.25">
      <c r="A147" s="34" t="s">
        <v>272</v>
      </c>
      <c r="B147" s="141">
        <v>650</v>
      </c>
      <c r="C147" s="40" t="s">
        <v>68</v>
      </c>
      <c r="D147" s="40" t="s">
        <v>59</v>
      </c>
      <c r="E147" s="40" t="s">
        <v>273</v>
      </c>
      <c r="F147" s="40" t="s">
        <v>63</v>
      </c>
      <c r="G147" s="40" t="s">
        <v>60</v>
      </c>
      <c r="H147" s="40" t="s">
        <v>150</v>
      </c>
      <c r="I147" s="40" t="s">
        <v>61</v>
      </c>
      <c r="J147" s="120">
        <f>J148</f>
        <v>393</v>
      </c>
      <c r="K147" s="142"/>
    </row>
    <row r="148" spans="1:11" ht="26.25" x14ac:dyDescent="0.25">
      <c r="A148" s="34" t="s">
        <v>75</v>
      </c>
      <c r="B148" s="141">
        <v>650</v>
      </c>
      <c r="C148" s="40" t="s">
        <v>68</v>
      </c>
      <c r="D148" s="40" t="s">
        <v>59</v>
      </c>
      <c r="E148" s="40" t="s">
        <v>273</v>
      </c>
      <c r="F148" s="40" t="s">
        <v>71</v>
      </c>
      <c r="G148" s="40" t="s">
        <v>60</v>
      </c>
      <c r="H148" s="40" t="s">
        <v>150</v>
      </c>
      <c r="I148" s="40" t="s">
        <v>61</v>
      </c>
      <c r="J148" s="120">
        <f t="shared" ref="J148:J150" si="10">J149</f>
        <v>393</v>
      </c>
      <c r="K148" s="142"/>
    </row>
    <row r="149" spans="1:11" ht="25.5" x14ac:dyDescent="0.25">
      <c r="A149" s="35" t="s">
        <v>176</v>
      </c>
      <c r="B149" s="141">
        <v>650</v>
      </c>
      <c r="C149" s="40" t="s">
        <v>68</v>
      </c>
      <c r="D149" s="40" t="s">
        <v>59</v>
      </c>
      <c r="E149" s="40" t="s">
        <v>273</v>
      </c>
      <c r="F149" s="40" t="s">
        <v>71</v>
      </c>
      <c r="G149" s="40" t="s">
        <v>59</v>
      </c>
      <c r="H149" s="40" t="s">
        <v>150</v>
      </c>
      <c r="I149" s="40" t="s">
        <v>61</v>
      </c>
      <c r="J149" s="120">
        <f t="shared" si="10"/>
        <v>393</v>
      </c>
      <c r="K149" s="142"/>
    </row>
    <row r="150" spans="1:11" ht="38.25" x14ac:dyDescent="0.25">
      <c r="A150" s="35" t="s">
        <v>220</v>
      </c>
      <c r="B150" s="141">
        <v>650</v>
      </c>
      <c r="C150" s="40" t="s">
        <v>68</v>
      </c>
      <c r="D150" s="40" t="s">
        <v>59</v>
      </c>
      <c r="E150" s="40" t="s">
        <v>273</v>
      </c>
      <c r="F150" s="40" t="s">
        <v>71</v>
      </c>
      <c r="G150" s="40" t="s">
        <v>59</v>
      </c>
      <c r="H150" s="40" t="s">
        <v>160</v>
      </c>
      <c r="I150" s="40" t="s">
        <v>61</v>
      </c>
      <c r="J150" s="120">
        <f t="shared" si="10"/>
        <v>393</v>
      </c>
      <c r="K150" s="142"/>
    </row>
    <row r="151" spans="1:11" ht="25.5" x14ac:dyDescent="0.25">
      <c r="A151" s="49" t="s">
        <v>185</v>
      </c>
      <c r="B151" s="141">
        <v>650</v>
      </c>
      <c r="C151" s="40" t="s">
        <v>68</v>
      </c>
      <c r="D151" s="40" t="s">
        <v>59</v>
      </c>
      <c r="E151" s="40" t="s">
        <v>273</v>
      </c>
      <c r="F151" s="40" t="s">
        <v>71</v>
      </c>
      <c r="G151" s="40" t="s">
        <v>59</v>
      </c>
      <c r="H151" s="40" t="s">
        <v>160</v>
      </c>
      <c r="I151" s="40" t="s">
        <v>72</v>
      </c>
      <c r="J151" s="120">
        <f>J152</f>
        <v>393</v>
      </c>
      <c r="K151" s="142"/>
    </row>
    <row r="152" spans="1:11" ht="25.5" x14ac:dyDescent="0.25">
      <c r="A152" s="32" t="s">
        <v>129</v>
      </c>
      <c r="B152" s="141">
        <v>650</v>
      </c>
      <c r="C152" s="40" t="s">
        <v>68</v>
      </c>
      <c r="D152" s="40" t="s">
        <v>59</v>
      </c>
      <c r="E152" s="40" t="s">
        <v>273</v>
      </c>
      <c r="F152" s="40" t="s">
        <v>71</v>
      </c>
      <c r="G152" s="40" t="s">
        <v>59</v>
      </c>
      <c r="H152" s="40" t="s">
        <v>160</v>
      </c>
      <c r="I152" s="40" t="s">
        <v>73</v>
      </c>
      <c r="J152" s="120">
        <v>393</v>
      </c>
      <c r="K152" s="142"/>
    </row>
    <row r="153" spans="1:11" ht="25.5" x14ac:dyDescent="0.25">
      <c r="A153" s="32" t="s">
        <v>221</v>
      </c>
      <c r="B153" s="141">
        <v>650</v>
      </c>
      <c r="C153" s="97" t="s">
        <v>68</v>
      </c>
      <c r="D153" s="97" t="s">
        <v>59</v>
      </c>
      <c r="E153" s="97" t="s">
        <v>273</v>
      </c>
      <c r="F153" s="79" t="s">
        <v>74</v>
      </c>
      <c r="G153" s="79" t="s">
        <v>60</v>
      </c>
      <c r="H153" s="79" t="s">
        <v>150</v>
      </c>
      <c r="I153" s="97" t="s">
        <v>61</v>
      </c>
      <c r="J153" s="120">
        <f t="shared" ref="J153:J155" si="11">J154</f>
        <v>983.6</v>
      </c>
      <c r="K153" s="142"/>
    </row>
    <row r="154" spans="1:11" ht="38.25" x14ac:dyDescent="0.25">
      <c r="A154" s="32" t="s">
        <v>276</v>
      </c>
      <c r="B154" s="141">
        <v>650</v>
      </c>
      <c r="C154" s="97" t="s">
        <v>68</v>
      </c>
      <c r="D154" s="97" t="s">
        <v>59</v>
      </c>
      <c r="E154" s="97" t="s">
        <v>273</v>
      </c>
      <c r="F154" s="79" t="s">
        <v>74</v>
      </c>
      <c r="G154" s="79" t="s">
        <v>59</v>
      </c>
      <c r="H154" s="79" t="s">
        <v>150</v>
      </c>
      <c r="I154" s="97" t="s">
        <v>61</v>
      </c>
      <c r="J154" s="120">
        <f t="shared" si="11"/>
        <v>983.6</v>
      </c>
      <c r="K154" s="142"/>
    </row>
    <row r="155" spans="1:11" ht="38.25" x14ac:dyDescent="0.25">
      <c r="A155" s="32" t="s">
        <v>220</v>
      </c>
      <c r="B155" s="141">
        <v>650</v>
      </c>
      <c r="C155" s="97" t="s">
        <v>68</v>
      </c>
      <c r="D155" s="97" t="s">
        <v>59</v>
      </c>
      <c r="E155" s="97" t="s">
        <v>273</v>
      </c>
      <c r="F155" s="79" t="s">
        <v>74</v>
      </c>
      <c r="G155" s="79" t="s">
        <v>59</v>
      </c>
      <c r="H155" s="79" t="s">
        <v>160</v>
      </c>
      <c r="I155" s="97" t="s">
        <v>61</v>
      </c>
      <c r="J155" s="120">
        <f t="shared" si="11"/>
        <v>983.6</v>
      </c>
      <c r="K155" s="142"/>
    </row>
    <row r="156" spans="1:11" ht="25.5" x14ac:dyDescent="0.25">
      <c r="A156" s="49" t="s">
        <v>185</v>
      </c>
      <c r="B156" s="141">
        <v>650</v>
      </c>
      <c r="C156" s="97" t="s">
        <v>68</v>
      </c>
      <c r="D156" s="97" t="s">
        <v>59</v>
      </c>
      <c r="E156" s="97" t="s">
        <v>273</v>
      </c>
      <c r="F156" s="79" t="s">
        <v>74</v>
      </c>
      <c r="G156" s="79" t="s">
        <v>59</v>
      </c>
      <c r="H156" s="79" t="s">
        <v>160</v>
      </c>
      <c r="I156" s="97" t="s">
        <v>72</v>
      </c>
      <c r="J156" s="120">
        <f>J157</f>
        <v>983.6</v>
      </c>
      <c r="K156" s="142"/>
    </row>
    <row r="157" spans="1:11" ht="25.5" x14ac:dyDescent="0.25">
      <c r="A157" s="32" t="s">
        <v>129</v>
      </c>
      <c r="B157" s="141">
        <v>650</v>
      </c>
      <c r="C157" s="97" t="s">
        <v>68</v>
      </c>
      <c r="D157" s="97" t="s">
        <v>59</v>
      </c>
      <c r="E157" s="97" t="s">
        <v>273</v>
      </c>
      <c r="F157" s="79" t="s">
        <v>74</v>
      </c>
      <c r="G157" s="79" t="s">
        <v>59</v>
      </c>
      <c r="H157" s="79" t="s">
        <v>160</v>
      </c>
      <c r="I157" s="97" t="s">
        <v>73</v>
      </c>
      <c r="J157" s="120">
        <v>983.6</v>
      </c>
      <c r="K157" s="142"/>
    </row>
    <row r="158" spans="1:11" x14ac:dyDescent="0.25">
      <c r="A158" s="31" t="s">
        <v>50</v>
      </c>
      <c r="B158" s="141">
        <v>650</v>
      </c>
      <c r="C158" s="25" t="s">
        <v>68</v>
      </c>
      <c r="D158" s="25" t="s">
        <v>62</v>
      </c>
      <c r="E158" s="25" t="s">
        <v>60</v>
      </c>
      <c r="F158" s="25" t="s">
        <v>63</v>
      </c>
      <c r="G158" s="25" t="s">
        <v>60</v>
      </c>
      <c r="H158" s="25" t="s">
        <v>150</v>
      </c>
      <c r="I158" s="25" t="s">
        <v>61</v>
      </c>
      <c r="J158" s="117">
        <f>J159</f>
        <v>11067.2</v>
      </c>
      <c r="K158" s="142"/>
    </row>
    <row r="159" spans="1:11" ht="38.25" x14ac:dyDescent="0.25">
      <c r="A159" s="22" t="s">
        <v>272</v>
      </c>
      <c r="B159" s="141">
        <v>650</v>
      </c>
      <c r="C159" s="41" t="s">
        <v>68</v>
      </c>
      <c r="D159" s="41" t="s">
        <v>62</v>
      </c>
      <c r="E159" s="41" t="s">
        <v>273</v>
      </c>
      <c r="F159" s="41" t="s">
        <v>63</v>
      </c>
      <c r="G159" s="41" t="s">
        <v>60</v>
      </c>
      <c r="H159" s="41" t="s">
        <v>150</v>
      </c>
      <c r="I159" s="41" t="s">
        <v>61</v>
      </c>
      <c r="J159" s="120">
        <f>J160+J165+J170</f>
        <v>11067.2</v>
      </c>
      <c r="K159" s="142"/>
    </row>
    <row r="160" spans="1:11" ht="25.5" x14ac:dyDescent="0.25">
      <c r="A160" s="22" t="s">
        <v>128</v>
      </c>
      <c r="B160" s="141">
        <v>650</v>
      </c>
      <c r="C160" s="41" t="s">
        <v>68</v>
      </c>
      <c r="D160" s="41" t="s">
        <v>62</v>
      </c>
      <c r="E160" s="41" t="s">
        <v>273</v>
      </c>
      <c r="F160" s="41" t="s">
        <v>65</v>
      </c>
      <c r="G160" s="41" t="s">
        <v>60</v>
      </c>
      <c r="H160" s="41" t="s">
        <v>150</v>
      </c>
      <c r="I160" s="41" t="s">
        <v>61</v>
      </c>
      <c r="J160" s="120">
        <f t="shared" ref="J160" si="12">J161</f>
        <v>1395.1</v>
      </c>
      <c r="K160" s="142"/>
    </row>
    <row r="161" spans="1:11" ht="38.25" x14ac:dyDescent="0.25">
      <c r="A161" s="22" t="s">
        <v>178</v>
      </c>
      <c r="B161" s="141">
        <v>650</v>
      </c>
      <c r="C161" s="41" t="s">
        <v>68</v>
      </c>
      <c r="D161" s="41" t="s">
        <v>62</v>
      </c>
      <c r="E161" s="41" t="s">
        <v>273</v>
      </c>
      <c r="F161" s="41" t="s">
        <v>65</v>
      </c>
      <c r="G161" s="41" t="s">
        <v>59</v>
      </c>
      <c r="H161" s="41" t="s">
        <v>150</v>
      </c>
      <c r="I161" s="41" t="s">
        <v>61</v>
      </c>
      <c r="J161" s="120">
        <f>J162</f>
        <v>1395.1</v>
      </c>
      <c r="K161" s="142"/>
    </row>
    <row r="162" spans="1:11" ht="38.25" x14ac:dyDescent="0.25">
      <c r="A162" s="32" t="s">
        <v>220</v>
      </c>
      <c r="B162" s="141">
        <v>650</v>
      </c>
      <c r="C162" s="41" t="s">
        <v>68</v>
      </c>
      <c r="D162" s="41" t="s">
        <v>62</v>
      </c>
      <c r="E162" s="41" t="s">
        <v>273</v>
      </c>
      <c r="F162" s="41" t="s">
        <v>65</v>
      </c>
      <c r="G162" s="41" t="s">
        <v>59</v>
      </c>
      <c r="H162" s="79" t="s">
        <v>160</v>
      </c>
      <c r="I162" s="41" t="s">
        <v>61</v>
      </c>
      <c r="J162" s="120">
        <f>J163</f>
        <v>1395.1</v>
      </c>
      <c r="K162" s="142"/>
    </row>
    <row r="163" spans="1:11" ht="25.5" x14ac:dyDescent="0.25">
      <c r="A163" s="49" t="s">
        <v>185</v>
      </c>
      <c r="B163" s="141">
        <v>650</v>
      </c>
      <c r="C163" s="41" t="s">
        <v>68</v>
      </c>
      <c r="D163" s="41" t="s">
        <v>62</v>
      </c>
      <c r="E163" s="41" t="s">
        <v>273</v>
      </c>
      <c r="F163" s="41" t="s">
        <v>65</v>
      </c>
      <c r="G163" s="41" t="s">
        <v>59</v>
      </c>
      <c r="H163" s="79" t="s">
        <v>160</v>
      </c>
      <c r="I163" s="41" t="s">
        <v>72</v>
      </c>
      <c r="J163" s="120">
        <f>J164</f>
        <v>1395.1</v>
      </c>
      <c r="K163" s="142"/>
    </row>
    <row r="164" spans="1:11" ht="25.5" x14ac:dyDescent="0.25">
      <c r="A164" s="32" t="s">
        <v>129</v>
      </c>
      <c r="B164" s="141">
        <v>650</v>
      </c>
      <c r="C164" s="41" t="s">
        <v>68</v>
      </c>
      <c r="D164" s="41" t="s">
        <v>62</v>
      </c>
      <c r="E164" s="41" t="s">
        <v>273</v>
      </c>
      <c r="F164" s="41" t="s">
        <v>65</v>
      </c>
      <c r="G164" s="41" t="s">
        <v>59</v>
      </c>
      <c r="H164" s="79" t="s">
        <v>160</v>
      </c>
      <c r="I164" s="41" t="s">
        <v>73</v>
      </c>
      <c r="J164" s="120">
        <v>1395.1</v>
      </c>
      <c r="K164" s="142"/>
    </row>
    <row r="165" spans="1:11" ht="26.25" x14ac:dyDescent="0.25">
      <c r="A165" s="34" t="s">
        <v>49</v>
      </c>
      <c r="B165" s="141">
        <v>650</v>
      </c>
      <c r="C165" s="112" t="s">
        <v>68</v>
      </c>
      <c r="D165" s="112" t="s">
        <v>62</v>
      </c>
      <c r="E165" s="112" t="s">
        <v>273</v>
      </c>
      <c r="F165" s="112" t="s">
        <v>79</v>
      </c>
      <c r="G165" s="112" t="s">
        <v>60</v>
      </c>
      <c r="H165" s="112" t="s">
        <v>150</v>
      </c>
      <c r="I165" s="79" t="s">
        <v>61</v>
      </c>
      <c r="J165" s="120">
        <f t="shared" ref="J165:J166" si="13">J166</f>
        <v>9522.1</v>
      </c>
      <c r="K165" s="142"/>
    </row>
    <row r="166" spans="1:11" ht="51.75" x14ac:dyDescent="0.25">
      <c r="A166" s="34" t="s">
        <v>219</v>
      </c>
      <c r="B166" s="141">
        <v>650</v>
      </c>
      <c r="C166" s="79" t="s">
        <v>68</v>
      </c>
      <c r="D166" s="79" t="s">
        <v>62</v>
      </c>
      <c r="E166" s="79" t="s">
        <v>273</v>
      </c>
      <c r="F166" s="79" t="s">
        <v>79</v>
      </c>
      <c r="G166" s="79" t="s">
        <v>59</v>
      </c>
      <c r="H166" s="79" t="s">
        <v>150</v>
      </c>
      <c r="I166" s="79" t="s">
        <v>61</v>
      </c>
      <c r="J166" s="120">
        <f t="shared" si="13"/>
        <v>9522.1</v>
      </c>
      <c r="K166" s="142"/>
    </row>
    <row r="167" spans="1:11" x14ac:dyDescent="0.25">
      <c r="A167" s="34" t="s">
        <v>274</v>
      </c>
      <c r="B167" s="141">
        <v>650</v>
      </c>
      <c r="C167" s="79" t="s">
        <v>68</v>
      </c>
      <c r="D167" s="79" t="s">
        <v>62</v>
      </c>
      <c r="E167" s="79" t="s">
        <v>273</v>
      </c>
      <c r="F167" s="79" t="s">
        <v>79</v>
      </c>
      <c r="G167" s="79" t="s">
        <v>59</v>
      </c>
      <c r="H167" s="79" t="s">
        <v>275</v>
      </c>
      <c r="I167" s="79" t="s">
        <v>61</v>
      </c>
      <c r="J167" s="120">
        <f>J168</f>
        <v>9522.1</v>
      </c>
      <c r="K167" s="142"/>
    </row>
    <row r="168" spans="1:11" x14ac:dyDescent="0.25">
      <c r="A168" s="27" t="s">
        <v>33</v>
      </c>
      <c r="B168" s="141">
        <v>650</v>
      </c>
      <c r="C168" s="41" t="s">
        <v>68</v>
      </c>
      <c r="D168" s="41" t="s">
        <v>62</v>
      </c>
      <c r="E168" s="41" t="s">
        <v>273</v>
      </c>
      <c r="F168" s="79" t="s">
        <v>79</v>
      </c>
      <c r="G168" s="79" t="s">
        <v>59</v>
      </c>
      <c r="H168" s="79" t="s">
        <v>275</v>
      </c>
      <c r="I168" s="41" t="s">
        <v>77</v>
      </c>
      <c r="J168" s="120">
        <f>J169</f>
        <v>9522.1</v>
      </c>
      <c r="K168" s="142"/>
    </row>
    <row r="169" spans="1:11" ht="51.75" x14ac:dyDescent="0.25">
      <c r="A169" s="34" t="s">
        <v>199</v>
      </c>
      <c r="B169" s="141">
        <v>650</v>
      </c>
      <c r="C169" s="41" t="s">
        <v>68</v>
      </c>
      <c r="D169" s="41" t="s">
        <v>62</v>
      </c>
      <c r="E169" s="41" t="s">
        <v>273</v>
      </c>
      <c r="F169" s="79" t="s">
        <v>79</v>
      </c>
      <c r="G169" s="79" t="s">
        <v>59</v>
      </c>
      <c r="H169" s="79" t="s">
        <v>275</v>
      </c>
      <c r="I169" s="41" t="s">
        <v>177</v>
      </c>
      <c r="J169" s="120">
        <v>9522.1</v>
      </c>
      <c r="K169" s="142"/>
    </row>
    <row r="170" spans="1:11" ht="25.5" x14ac:dyDescent="0.25">
      <c r="A170" s="103" t="s">
        <v>221</v>
      </c>
      <c r="B170" s="141">
        <v>650</v>
      </c>
      <c r="C170" s="23" t="s">
        <v>68</v>
      </c>
      <c r="D170" s="23" t="s">
        <v>62</v>
      </c>
      <c r="E170" s="97" t="s">
        <v>273</v>
      </c>
      <c r="F170" s="79" t="s">
        <v>74</v>
      </c>
      <c r="G170" s="79" t="s">
        <v>60</v>
      </c>
      <c r="H170" s="79" t="s">
        <v>150</v>
      </c>
      <c r="I170" s="23" t="s">
        <v>61</v>
      </c>
      <c r="J170" s="120">
        <f t="shared" ref="J170:J172" si="14">J171</f>
        <v>150</v>
      </c>
      <c r="K170" s="142"/>
    </row>
    <row r="171" spans="1:11" ht="38.25" x14ac:dyDescent="0.25">
      <c r="A171" s="103" t="s">
        <v>277</v>
      </c>
      <c r="B171" s="141">
        <v>650</v>
      </c>
      <c r="C171" s="23" t="s">
        <v>68</v>
      </c>
      <c r="D171" s="23" t="s">
        <v>62</v>
      </c>
      <c r="E171" s="97" t="s">
        <v>273</v>
      </c>
      <c r="F171" s="79" t="s">
        <v>74</v>
      </c>
      <c r="G171" s="79" t="s">
        <v>62</v>
      </c>
      <c r="H171" s="79" t="s">
        <v>150</v>
      </c>
      <c r="I171" s="23" t="s">
        <v>61</v>
      </c>
      <c r="J171" s="120">
        <f t="shared" si="14"/>
        <v>150</v>
      </c>
      <c r="K171" s="142"/>
    </row>
    <row r="172" spans="1:11" ht="39" x14ac:dyDescent="0.25">
      <c r="A172" s="78" t="s">
        <v>220</v>
      </c>
      <c r="B172" s="141">
        <v>650</v>
      </c>
      <c r="C172" s="23" t="s">
        <v>68</v>
      </c>
      <c r="D172" s="23" t="s">
        <v>62</v>
      </c>
      <c r="E172" s="97" t="s">
        <v>273</v>
      </c>
      <c r="F172" s="79" t="s">
        <v>74</v>
      </c>
      <c r="G172" s="79" t="s">
        <v>62</v>
      </c>
      <c r="H172" s="79" t="s">
        <v>160</v>
      </c>
      <c r="I172" s="23" t="s">
        <v>61</v>
      </c>
      <c r="J172" s="120">
        <f t="shared" si="14"/>
        <v>150</v>
      </c>
      <c r="K172" s="142"/>
    </row>
    <row r="173" spans="1:11" ht="25.5" x14ac:dyDescent="0.25">
      <c r="A173" s="49" t="s">
        <v>185</v>
      </c>
      <c r="B173" s="141">
        <v>650</v>
      </c>
      <c r="C173" s="79" t="s">
        <v>68</v>
      </c>
      <c r="D173" s="79" t="s">
        <v>62</v>
      </c>
      <c r="E173" s="79" t="s">
        <v>273</v>
      </c>
      <c r="F173" s="79" t="s">
        <v>74</v>
      </c>
      <c r="G173" s="79" t="s">
        <v>62</v>
      </c>
      <c r="H173" s="79" t="s">
        <v>160</v>
      </c>
      <c r="I173" s="41" t="s">
        <v>72</v>
      </c>
      <c r="J173" s="120">
        <f>J174</f>
        <v>150</v>
      </c>
      <c r="K173" s="142"/>
    </row>
    <row r="174" spans="1:11" ht="25.5" x14ac:dyDescent="0.25">
      <c r="A174" s="32" t="s">
        <v>129</v>
      </c>
      <c r="B174" s="141">
        <v>650</v>
      </c>
      <c r="C174" s="79" t="s">
        <v>68</v>
      </c>
      <c r="D174" s="79" t="s">
        <v>62</v>
      </c>
      <c r="E174" s="79" t="s">
        <v>273</v>
      </c>
      <c r="F174" s="79" t="s">
        <v>74</v>
      </c>
      <c r="G174" s="79" t="s">
        <v>62</v>
      </c>
      <c r="H174" s="79" t="s">
        <v>160</v>
      </c>
      <c r="I174" s="41" t="s">
        <v>73</v>
      </c>
      <c r="J174" s="120">
        <v>150</v>
      </c>
      <c r="K174" s="142"/>
    </row>
    <row r="175" spans="1:11" x14ac:dyDescent="0.25">
      <c r="A175" s="31" t="s">
        <v>51</v>
      </c>
      <c r="B175" s="141">
        <v>650</v>
      </c>
      <c r="C175" s="25" t="s">
        <v>68</v>
      </c>
      <c r="D175" s="25" t="s">
        <v>66</v>
      </c>
      <c r="E175" s="25" t="s">
        <v>60</v>
      </c>
      <c r="F175" s="25" t="s">
        <v>63</v>
      </c>
      <c r="G175" s="25" t="s">
        <v>60</v>
      </c>
      <c r="H175" s="25" t="s">
        <v>150</v>
      </c>
      <c r="I175" s="25" t="s">
        <v>61</v>
      </c>
      <c r="J175" s="117">
        <f>J176</f>
        <v>2331.1999999999998</v>
      </c>
      <c r="K175" s="142"/>
    </row>
    <row r="176" spans="1:11" ht="39" x14ac:dyDescent="0.25">
      <c r="A176" s="27" t="s">
        <v>280</v>
      </c>
      <c r="B176" s="141">
        <v>650</v>
      </c>
      <c r="C176" s="98" t="s">
        <v>68</v>
      </c>
      <c r="D176" s="98" t="s">
        <v>66</v>
      </c>
      <c r="E176" s="98" t="s">
        <v>244</v>
      </c>
      <c r="F176" s="98" t="s">
        <v>63</v>
      </c>
      <c r="G176" s="98" t="s">
        <v>60</v>
      </c>
      <c r="H176" s="98" t="s">
        <v>150</v>
      </c>
      <c r="I176" s="98" t="s">
        <v>61</v>
      </c>
      <c r="J176" s="118">
        <f>J177+J181</f>
        <v>2331.1999999999998</v>
      </c>
      <c r="K176" s="142"/>
    </row>
    <row r="177" spans="1:11" ht="26.25" customHeight="1" x14ac:dyDescent="0.25">
      <c r="A177" s="27" t="s">
        <v>245</v>
      </c>
      <c r="B177" s="141">
        <v>650</v>
      </c>
      <c r="C177" s="98" t="s">
        <v>68</v>
      </c>
      <c r="D177" s="98" t="s">
        <v>66</v>
      </c>
      <c r="E177" s="98" t="s">
        <v>244</v>
      </c>
      <c r="F177" s="98" t="s">
        <v>63</v>
      </c>
      <c r="G177" s="98" t="s">
        <v>59</v>
      </c>
      <c r="H177" s="98" t="s">
        <v>150</v>
      </c>
      <c r="I177" s="98" t="s">
        <v>61</v>
      </c>
      <c r="J177" s="118">
        <f>J178</f>
        <v>800</v>
      </c>
      <c r="K177" s="142"/>
    </row>
    <row r="178" spans="1:11" ht="27.75" customHeight="1" x14ac:dyDescent="0.25">
      <c r="A178" s="78" t="s">
        <v>220</v>
      </c>
      <c r="B178" s="141">
        <v>650</v>
      </c>
      <c r="C178" s="98" t="s">
        <v>68</v>
      </c>
      <c r="D178" s="98" t="s">
        <v>66</v>
      </c>
      <c r="E178" s="98" t="s">
        <v>244</v>
      </c>
      <c r="F178" s="98" t="s">
        <v>63</v>
      </c>
      <c r="G178" s="98" t="s">
        <v>59</v>
      </c>
      <c r="H178" s="98" t="s">
        <v>160</v>
      </c>
      <c r="I178" s="98" t="s">
        <v>61</v>
      </c>
      <c r="J178" s="118">
        <f>J179</f>
        <v>800</v>
      </c>
      <c r="K178" s="142"/>
    </row>
    <row r="179" spans="1:11" ht="26.25" x14ac:dyDescent="0.25">
      <c r="A179" s="27" t="s">
        <v>185</v>
      </c>
      <c r="B179" s="141">
        <v>650</v>
      </c>
      <c r="C179" s="98" t="s">
        <v>68</v>
      </c>
      <c r="D179" s="98" t="s">
        <v>66</v>
      </c>
      <c r="E179" s="98" t="s">
        <v>244</v>
      </c>
      <c r="F179" s="98" t="s">
        <v>63</v>
      </c>
      <c r="G179" s="98" t="s">
        <v>59</v>
      </c>
      <c r="H179" s="98" t="s">
        <v>160</v>
      </c>
      <c r="I179" s="23" t="s">
        <v>72</v>
      </c>
      <c r="J179" s="118">
        <f>J180</f>
        <v>800</v>
      </c>
      <c r="K179" s="142"/>
    </row>
    <row r="180" spans="1:11" ht="26.25" x14ac:dyDescent="0.25">
      <c r="A180" s="27" t="s">
        <v>129</v>
      </c>
      <c r="B180" s="141">
        <v>650</v>
      </c>
      <c r="C180" s="98" t="s">
        <v>68</v>
      </c>
      <c r="D180" s="98" t="s">
        <v>66</v>
      </c>
      <c r="E180" s="98" t="s">
        <v>244</v>
      </c>
      <c r="F180" s="98" t="s">
        <v>63</v>
      </c>
      <c r="G180" s="98" t="s">
        <v>59</v>
      </c>
      <c r="H180" s="98" t="s">
        <v>160</v>
      </c>
      <c r="I180" s="23" t="s">
        <v>73</v>
      </c>
      <c r="J180" s="118">
        <v>800</v>
      </c>
      <c r="K180" s="142"/>
    </row>
    <row r="181" spans="1:11" ht="39" x14ac:dyDescent="0.25">
      <c r="A181" s="27" t="s">
        <v>246</v>
      </c>
      <c r="B181" s="141">
        <v>650</v>
      </c>
      <c r="C181" s="98" t="s">
        <v>68</v>
      </c>
      <c r="D181" s="98" t="s">
        <v>66</v>
      </c>
      <c r="E181" s="98" t="s">
        <v>244</v>
      </c>
      <c r="F181" s="98" t="s">
        <v>63</v>
      </c>
      <c r="G181" s="98" t="s">
        <v>62</v>
      </c>
      <c r="H181" s="98" t="s">
        <v>150</v>
      </c>
      <c r="I181" s="98" t="s">
        <v>61</v>
      </c>
      <c r="J181" s="118">
        <f t="shared" ref="J181:J182" si="15">J182</f>
        <v>1531.2</v>
      </c>
      <c r="K181" s="142"/>
    </row>
    <row r="182" spans="1:11" ht="32.25" customHeight="1" x14ac:dyDescent="0.25">
      <c r="A182" s="78" t="s">
        <v>220</v>
      </c>
      <c r="B182" s="141">
        <v>650</v>
      </c>
      <c r="C182" s="98" t="s">
        <v>68</v>
      </c>
      <c r="D182" s="98" t="s">
        <v>66</v>
      </c>
      <c r="E182" s="98" t="s">
        <v>244</v>
      </c>
      <c r="F182" s="98" t="s">
        <v>63</v>
      </c>
      <c r="G182" s="98" t="s">
        <v>62</v>
      </c>
      <c r="H182" s="98" t="s">
        <v>160</v>
      </c>
      <c r="I182" s="98" t="s">
        <v>61</v>
      </c>
      <c r="J182" s="118">
        <f t="shared" si="15"/>
        <v>1531.2</v>
      </c>
      <c r="K182" s="142"/>
    </row>
    <row r="183" spans="1:11" ht="26.25" x14ac:dyDescent="0.25">
      <c r="A183" s="27" t="s">
        <v>185</v>
      </c>
      <c r="B183" s="141">
        <v>650</v>
      </c>
      <c r="C183" s="98" t="s">
        <v>68</v>
      </c>
      <c r="D183" s="98" t="s">
        <v>66</v>
      </c>
      <c r="E183" s="98" t="s">
        <v>244</v>
      </c>
      <c r="F183" s="98" t="s">
        <v>63</v>
      </c>
      <c r="G183" s="98" t="s">
        <v>62</v>
      </c>
      <c r="H183" s="98" t="s">
        <v>160</v>
      </c>
      <c r="I183" s="98" t="s">
        <v>72</v>
      </c>
      <c r="J183" s="118">
        <f>J184</f>
        <v>1531.2</v>
      </c>
      <c r="K183" s="142"/>
    </row>
    <row r="184" spans="1:11" ht="26.25" x14ac:dyDescent="0.25">
      <c r="A184" s="27" t="s">
        <v>129</v>
      </c>
      <c r="B184" s="141">
        <v>650</v>
      </c>
      <c r="C184" s="98" t="s">
        <v>68</v>
      </c>
      <c r="D184" s="98" t="s">
        <v>66</v>
      </c>
      <c r="E184" s="98" t="s">
        <v>244</v>
      </c>
      <c r="F184" s="98" t="s">
        <v>63</v>
      </c>
      <c r="G184" s="98" t="s">
        <v>62</v>
      </c>
      <c r="H184" s="98" t="s">
        <v>160</v>
      </c>
      <c r="I184" s="98" t="s">
        <v>73</v>
      </c>
      <c r="J184" s="118">
        <v>1531.2</v>
      </c>
      <c r="K184" s="142"/>
    </row>
    <row r="185" spans="1:11" x14ac:dyDescent="0.25">
      <c r="A185" s="99" t="s">
        <v>222</v>
      </c>
      <c r="B185" s="141">
        <v>650</v>
      </c>
      <c r="C185" s="101" t="s">
        <v>69</v>
      </c>
      <c r="D185" s="101" t="s">
        <v>60</v>
      </c>
      <c r="E185" s="101" t="s">
        <v>60</v>
      </c>
      <c r="F185" s="101" t="s">
        <v>63</v>
      </c>
      <c r="G185" s="101" t="s">
        <v>60</v>
      </c>
      <c r="H185" s="101" t="s">
        <v>150</v>
      </c>
      <c r="I185" s="101" t="s">
        <v>61</v>
      </c>
      <c r="J185" s="116">
        <f t="shared" ref="J185:J189" si="16">J186</f>
        <v>500</v>
      </c>
      <c r="K185" s="142"/>
    </row>
    <row r="186" spans="1:11" x14ac:dyDescent="0.25">
      <c r="A186" s="28" t="s">
        <v>223</v>
      </c>
      <c r="B186" s="141">
        <v>650</v>
      </c>
      <c r="C186" s="100" t="s">
        <v>69</v>
      </c>
      <c r="D186" s="100" t="s">
        <v>59</v>
      </c>
      <c r="E186" s="100" t="s">
        <v>60</v>
      </c>
      <c r="F186" s="100" t="s">
        <v>63</v>
      </c>
      <c r="G186" s="100" t="s">
        <v>60</v>
      </c>
      <c r="H186" s="100" t="s">
        <v>150</v>
      </c>
      <c r="I186" s="100" t="s">
        <v>61</v>
      </c>
      <c r="J186" s="117">
        <f t="shared" si="16"/>
        <v>500</v>
      </c>
      <c r="K186" s="142"/>
    </row>
    <row r="187" spans="1:11" ht="26.25" x14ac:dyDescent="0.25">
      <c r="A187" s="27" t="s">
        <v>278</v>
      </c>
      <c r="B187" s="141">
        <v>650</v>
      </c>
      <c r="C187" s="98" t="s">
        <v>69</v>
      </c>
      <c r="D187" s="98" t="s">
        <v>59</v>
      </c>
      <c r="E187" s="98" t="s">
        <v>279</v>
      </c>
      <c r="F187" s="98" t="s">
        <v>63</v>
      </c>
      <c r="G187" s="98" t="s">
        <v>60</v>
      </c>
      <c r="H187" s="98" t="s">
        <v>150</v>
      </c>
      <c r="I187" s="98" t="s">
        <v>61</v>
      </c>
      <c r="J187" s="118">
        <f>J188</f>
        <v>500</v>
      </c>
      <c r="K187" s="142"/>
    </row>
    <row r="188" spans="1:11" ht="51.75" x14ac:dyDescent="0.25">
      <c r="A188" s="27" t="s">
        <v>224</v>
      </c>
      <c r="B188" s="141">
        <v>650</v>
      </c>
      <c r="C188" s="98" t="s">
        <v>69</v>
      </c>
      <c r="D188" s="98" t="s">
        <v>59</v>
      </c>
      <c r="E188" s="98" t="s">
        <v>279</v>
      </c>
      <c r="F188" s="98" t="s">
        <v>63</v>
      </c>
      <c r="G188" s="98" t="s">
        <v>59</v>
      </c>
      <c r="H188" s="98" t="s">
        <v>150</v>
      </c>
      <c r="I188" s="98" t="s">
        <v>61</v>
      </c>
      <c r="J188" s="118">
        <f t="shared" si="16"/>
        <v>500</v>
      </c>
      <c r="K188" s="142"/>
    </row>
    <row r="189" spans="1:11" x14ac:dyDescent="0.25">
      <c r="A189" s="27" t="s">
        <v>225</v>
      </c>
      <c r="B189" s="141">
        <v>650</v>
      </c>
      <c r="C189" s="98" t="s">
        <v>69</v>
      </c>
      <c r="D189" s="98" t="s">
        <v>59</v>
      </c>
      <c r="E189" s="98" t="s">
        <v>279</v>
      </c>
      <c r="F189" s="98" t="s">
        <v>63</v>
      </c>
      <c r="G189" s="98" t="s">
        <v>59</v>
      </c>
      <c r="H189" s="98" t="s">
        <v>167</v>
      </c>
      <c r="I189" s="98" t="s">
        <v>61</v>
      </c>
      <c r="J189" s="118">
        <f t="shared" si="16"/>
        <v>500</v>
      </c>
      <c r="K189" s="142"/>
    </row>
    <row r="190" spans="1:11" ht="26.25" x14ac:dyDescent="0.25">
      <c r="A190" s="27" t="s">
        <v>185</v>
      </c>
      <c r="B190" s="141">
        <v>650</v>
      </c>
      <c r="C190" s="98" t="s">
        <v>69</v>
      </c>
      <c r="D190" s="98" t="s">
        <v>59</v>
      </c>
      <c r="E190" s="98" t="s">
        <v>279</v>
      </c>
      <c r="F190" s="98" t="s">
        <v>63</v>
      </c>
      <c r="G190" s="98" t="s">
        <v>59</v>
      </c>
      <c r="H190" s="98" t="s">
        <v>167</v>
      </c>
      <c r="I190" s="98" t="s">
        <v>72</v>
      </c>
      <c r="J190" s="118">
        <f>J191</f>
        <v>500</v>
      </c>
      <c r="K190" s="142"/>
    </row>
    <row r="191" spans="1:11" ht="26.25" x14ac:dyDescent="0.25">
      <c r="A191" s="78" t="s">
        <v>129</v>
      </c>
      <c r="B191" s="141">
        <v>650</v>
      </c>
      <c r="C191" s="98" t="s">
        <v>69</v>
      </c>
      <c r="D191" s="98" t="s">
        <v>59</v>
      </c>
      <c r="E191" s="98" t="s">
        <v>279</v>
      </c>
      <c r="F191" s="98" t="s">
        <v>63</v>
      </c>
      <c r="G191" s="98" t="s">
        <v>59</v>
      </c>
      <c r="H191" s="98" t="s">
        <v>167</v>
      </c>
      <c r="I191" s="98" t="s">
        <v>73</v>
      </c>
      <c r="J191" s="118">
        <v>500</v>
      </c>
      <c r="K191" s="142"/>
    </row>
    <row r="192" spans="1:11" x14ac:dyDescent="0.25">
      <c r="A192" s="45" t="s">
        <v>52</v>
      </c>
      <c r="B192" s="141">
        <v>650</v>
      </c>
      <c r="C192" s="46" t="s">
        <v>161</v>
      </c>
      <c r="D192" s="46" t="s">
        <v>60</v>
      </c>
      <c r="E192" s="46" t="s">
        <v>60</v>
      </c>
      <c r="F192" s="46" t="s">
        <v>63</v>
      </c>
      <c r="G192" s="46" t="s">
        <v>60</v>
      </c>
      <c r="H192" s="46" t="s">
        <v>150</v>
      </c>
      <c r="I192" s="46" t="s">
        <v>61</v>
      </c>
      <c r="J192" s="116">
        <f>J193</f>
        <v>300</v>
      </c>
      <c r="K192" s="142"/>
    </row>
    <row r="193" spans="1:11" x14ac:dyDescent="0.25">
      <c r="A193" s="28" t="s">
        <v>53</v>
      </c>
      <c r="B193" s="141">
        <v>650</v>
      </c>
      <c r="C193" s="25" t="s">
        <v>161</v>
      </c>
      <c r="D193" s="25" t="s">
        <v>59</v>
      </c>
      <c r="E193" s="25" t="s">
        <v>60</v>
      </c>
      <c r="F193" s="25" t="s">
        <v>63</v>
      </c>
      <c r="G193" s="25" t="s">
        <v>60</v>
      </c>
      <c r="H193" s="25" t="s">
        <v>150</v>
      </c>
      <c r="I193" s="25" t="s">
        <v>61</v>
      </c>
      <c r="J193" s="117">
        <f>J194</f>
        <v>300</v>
      </c>
      <c r="K193" s="142"/>
    </row>
    <row r="194" spans="1:11" ht="39" x14ac:dyDescent="0.25">
      <c r="A194" s="50" t="s">
        <v>249</v>
      </c>
      <c r="B194" s="141">
        <v>650</v>
      </c>
      <c r="C194" s="23" t="s">
        <v>161</v>
      </c>
      <c r="D194" s="23" t="s">
        <v>59</v>
      </c>
      <c r="E194" s="23" t="s">
        <v>250</v>
      </c>
      <c r="F194" s="23" t="s">
        <v>63</v>
      </c>
      <c r="G194" s="23" t="s">
        <v>60</v>
      </c>
      <c r="H194" s="23" t="s">
        <v>150</v>
      </c>
      <c r="I194" s="23" t="s">
        <v>61</v>
      </c>
      <c r="J194" s="118">
        <f>J195</f>
        <v>300</v>
      </c>
      <c r="K194" s="142"/>
    </row>
    <row r="195" spans="1:11" ht="39" x14ac:dyDescent="0.25">
      <c r="A195" s="48" t="s">
        <v>212</v>
      </c>
      <c r="B195" s="141">
        <v>650</v>
      </c>
      <c r="C195" s="23" t="s">
        <v>161</v>
      </c>
      <c r="D195" s="23" t="s">
        <v>59</v>
      </c>
      <c r="E195" s="23" t="s">
        <v>250</v>
      </c>
      <c r="F195" s="23" t="s">
        <v>63</v>
      </c>
      <c r="G195" s="23" t="s">
        <v>66</v>
      </c>
      <c r="H195" s="23" t="s">
        <v>150</v>
      </c>
      <c r="I195" s="23" t="s">
        <v>61</v>
      </c>
      <c r="J195" s="118">
        <f t="shared" ref="J195:J196" si="17">J196</f>
        <v>300</v>
      </c>
      <c r="K195" s="142"/>
    </row>
    <row r="196" spans="1:11" x14ac:dyDescent="0.25">
      <c r="A196" s="27" t="s">
        <v>225</v>
      </c>
      <c r="B196" s="141">
        <v>650</v>
      </c>
      <c r="C196" s="23" t="s">
        <v>161</v>
      </c>
      <c r="D196" s="23" t="s">
        <v>59</v>
      </c>
      <c r="E196" s="23" t="s">
        <v>250</v>
      </c>
      <c r="F196" s="23" t="s">
        <v>63</v>
      </c>
      <c r="G196" s="23" t="s">
        <v>66</v>
      </c>
      <c r="H196" s="23" t="s">
        <v>167</v>
      </c>
      <c r="I196" s="23" t="s">
        <v>61</v>
      </c>
      <c r="J196" s="118">
        <f t="shared" si="17"/>
        <v>300</v>
      </c>
      <c r="K196" s="142"/>
    </row>
    <row r="197" spans="1:11" x14ac:dyDescent="0.25">
      <c r="A197" s="27" t="s">
        <v>54</v>
      </c>
      <c r="B197" s="141">
        <v>650</v>
      </c>
      <c r="C197" s="23" t="s">
        <v>161</v>
      </c>
      <c r="D197" s="23" t="s">
        <v>59</v>
      </c>
      <c r="E197" s="23" t="s">
        <v>250</v>
      </c>
      <c r="F197" s="23" t="s">
        <v>63</v>
      </c>
      <c r="G197" s="23" t="s">
        <v>66</v>
      </c>
      <c r="H197" s="23" t="s">
        <v>167</v>
      </c>
      <c r="I197" s="23" t="s">
        <v>187</v>
      </c>
      <c r="J197" s="118">
        <f>J198</f>
        <v>300</v>
      </c>
      <c r="K197" s="142"/>
    </row>
    <row r="198" spans="1:11" ht="26.25" x14ac:dyDescent="0.25">
      <c r="A198" s="27" t="s">
        <v>304</v>
      </c>
      <c r="B198" s="141">
        <v>650</v>
      </c>
      <c r="C198" s="23" t="s">
        <v>161</v>
      </c>
      <c r="D198" s="23" t="s">
        <v>59</v>
      </c>
      <c r="E198" s="23" t="s">
        <v>250</v>
      </c>
      <c r="F198" s="23" t="s">
        <v>63</v>
      </c>
      <c r="G198" s="23" t="s">
        <v>66</v>
      </c>
      <c r="H198" s="23" t="s">
        <v>167</v>
      </c>
      <c r="I198" s="23" t="s">
        <v>303</v>
      </c>
      <c r="J198" s="118">
        <v>300</v>
      </c>
      <c r="K198" s="142"/>
    </row>
    <row r="199" spans="1:11" x14ac:dyDescent="0.25">
      <c r="A199" s="33" t="s">
        <v>56</v>
      </c>
      <c r="B199" s="33"/>
      <c r="C199" s="53"/>
      <c r="D199" s="53"/>
      <c r="E199" s="23"/>
      <c r="F199" s="23"/>
      <c r="G199" s="23"/>
      <c r="H199" s="23"/>
      <c r="I199" s="53"/>
      <c r="J199" s="117">
        <f>J9+J65+J71+J95+J145+J192+J185</f>
        <v>73861.5</v>
      </c>
      <c r="K199" s="142"/>
    </row>
    <row r="201" spans="1:11" x14ac:dyDescent="0.25">
      <c r="J201" s="131"/>
    </row>
  </sheetData>
  <mergeCells count="12">
    <mergeCell ref="B5:B6"/>
    <mergeCell ref="K5:K6"/>
    <mergeCell ref="A4:K4"/>
    <mergeCell ref="F1:K2"/>
    <mergeCell ref="A3:K3"/>
    <mergeCell ref="A1:A2"/>
    <mergeCell ref="A5:A6"/>
    <mergeCell ref="C5:C6"/>
    <mergeCell ref="D5:D6"/>
    <mergeCell ref="E5:H5"/>
    <mergeCell ref="I5:I6"/>
    <mergeCell ref="J5:J6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 </vt:lpstr>
      <vt:lpstr>Приложение 10</vt:lpstr>
      <vt:lpstr>Приложение 11</vt:lpstr>
      <vt:lpstr>Приложение 12</vt:lpstr>
      <vt:lpstr>Приложение 13</vt:lpstr>
      <vt:lpstr>Приложение 14</vt:lpstr>
      <vt:lpstr>Приложение 15</vt:lpstr>
      <vt:lpstr>Приложение 16</vt:lpstr>
      <vt:lpstr>Приложение 17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Buh-Torgi</cp:lastModifiedBy>
  <cp:lastPrinted>2022-11-08T07:18:33Z</cp:lastPrinted>
  <dcterms:created xsi:type="dcterms:W3CDTF">2014-11-05T03:19:02Z</dcterms:created>
  <dcterms:modified xsi:type="dcterms:W3CDTF">2022-11-17T07:20:17Z</dcterms:modified>
</cp:coreProperties>
</file>